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1355" windowHeight="6600" tabRatio="659"/>
  </bookViews>
  <sheets>
    <sheet name="EGYÉNI" sheetId="9" r:id="rId1"/>
    <sheet name="2018. CSAPAT" sheetId="7" r:id="rId2"/>
  </sheets>
  <calcPr calcId="125725"/>
  <fileRecoveryPr autoRecover="0"/>
</workbook>
</file>

<file path=xl/calcChain.xml><?xml version="1.0" encoding="utf-8"?>
<calcChain xmlns="http://schemas.openxmlformats.org/spreadsheetml/2006/main">
  <c r="AD109" i="9"/>
  <c r="AE109" s="1"/>
  <c r="AF109"/>
  <c r="AE30" i="7" l="1"/>
  <c r="AF30" s="1"/>
  <c r="AE174"/>
  <c r="AF174" s="1"/>
  <c r="AD125" i="9"/>
  <c r="AE125" s="1"/>
  <c r="AF125"/>
  <c r="AD140"/>
  <c r="AE140" s="1"/>
  <c r="AF140"/>
  <c r="AD62"/>
  <c r="AE62" s="1"/>
  <c r="AF62"/>
  <c r="AD151"/>
  <c r="AE151" s="1"/>
  <c r="AF151"/>
  <c r="AD118"/>
  <c r="AE118" s="1"/>
  <c r="AF118"/>
  <c r="AD146"/>
  <c r="AE146" s="1"/>
  <c r="AF146"/>
  <c r="AD147"/>
  <c r="AE147" s="1"/>
  <c r="AF147"/>
  <c r="R177" i="7"/>
  <c r="S177"/>
  <c r="T177"/>
  <c r="U177"/>
  <c r="V177"/>
  <c r="W177"/>
  <c r="X177"/>
  <c r="Y177"/>
  <c r="Z177"/>
  <c r="AA177"/>
  <c r="AB177"/>
  <c r="AC177"/>
  <c r="AD177"/>
  <c r="R163"/>
  <c r="S163"/>
  <c r="T163"/>
  <c r="U163"/>
  <c r="V163"/>
  <c r="W163"/>
  <c r="X163"/>
  <c r="Y163"/>
  <c r="Z163"/>
  <c r="AA163"/>
  <c r="AB163"/>
  <c r="AC163"/>
  <c r="AD163"/>
  <c r="R147"/>
  <c r="S147"/>
  <c r="T147"/>
  <c r="U147"/>
  <c r="V147"/>
  <c r="W147"/>
  <c r="X147"/>
  <c r="Y147"/>
  <c r="Z147"/>
  <c r="AA147"/>
  <c r="AB147"/>
  <c r="AC147"/>
  <c r="AD147"/>
  <c r="R132"/>
  <c r="S132"/>
  <c r="T132"/>
  <c r="U132"/>
  <c r="V132"/>
  <c r="W132"/>
  <c r="X132"/>
  <c r="Y132"/>
  <c r="Z132"/>
  <c r="AA132"/>
  <c r="AB132"/>
  <c r="AC132"/>
  <c r="AD132"/>
  <c r="R117"/>
  <c r="S117"/>
  <c r="T117"/>
  <c r="U117"/>
  <c r="V117"/>
  <c r="W117"/>
  <c r="X117"/>
  <c r="Y117"/>
  <c r="Z117"/>
  <c r="AA117"/>
  <c r="AB117"/>
  <c r="AC117"/>
  <c r="AD117"/>
  <c r="R102"/>
  <c r="S102"/>
  <c r="T102"/>
  <c r="U102"/>
  <c r="V102"/>
  <c r="W102"/>
  <c r="X102"/>
  <c r="Y102"/>
  <c r="Z102"/>
  <c r="AA102"/>
  <c r="AB102"/>
  <c r="AC102"/>
  <c r="AD102"/>
  <c r="R89"/>
  <c r="S89"/>
  <c r="T89"/>
  <c r="U89"/>
  <c r="V89"/>
  <c r="W89"/>
  <c r="X89"/>
  <c r="Y89"/>
  <c r="Z89"/>
  <c r="AA89"/>
  <c r="AB89"/>
  <c r="AC89"/>
  <c r="AD89"/>
  <c r="R74"/>
  <c r="S74"/>
  <c r="T74"/>
  <c r="U74"/>
  <c r="V74"/>
  <c r="W74"/>
  <c r="X74"/>
  <c r="Y74"/>
  <c r="Z74"/>
  <c r="AA74"/>
  <c r="AB74"/>
  <c r="AC74"/>
  <c r="AD74"/>
  <c r="R58"/>
  <c r="S58"/>
  <c r="T58"/>
  <c r="U58"/>
  <c r="V58"/>
  <c r="W58"/>
  <c r="X58"/>
  <c r="Y58"/>
  <c r="Z58"/>
  <c r="AA58"/>
  <c r="AB58"/>
  <c r="AC58"/>
  <c r="AD58"/>
  <c r="R19"/>
  <c r="S19"/>
  <c r="T19"/>
  <c r="U19"/>
  <c r="V19"/>
  <c r="W19"/>
  <c r="X19"/>
  <c r="Y19"/>
  <c r="Z19"/>
  <c r="AA19"/>
  <c r="AB19"/>
  <c r="AC19"/>
  <c r="AD19"/>
  <c r="R33"/>
  <c r="S33"/>
  <c r="T33"/>
  <c r="U33"/>
  <c r="V33"/>
  <c r="W33"/>
  <c r="X33"/>
  <c r="Y33"/>
  <c r="Z33"/>
  <c r="AA33"/>
  <c r="AB33"/>
  <c r="AC33"/>
  <c r="AD33"/>
  <c r="R46"/>
  <c r="S46"/>
  <c r="T46"/>
  <c r="U46"/>
  <c r="V46"/>
  <c r="W46"/>
  <c r="X46"/>
  <c r="Y46"/>
  <c r="Z46"/>
  <c r="AA46"/>
  <c r="AB46"/>
  <c r="AC46"/>
  <c r="AD46"/>
  <c r="R205"/>
  <c r="S205"/>
  <c r="T205"/>
  <c r="U205"/>
  <c r="V205"/>
  <c r="W205"/>
  <c r="X205"/>
  <c r="Y205"/>
  <c r="Z205"/>
  <c r="AA205"/>
  <c r="AB205"/>
  <c r="AC205"/>
  <c r="AD205"/>
  <c r="R191"/>
  <c r="S191"/>
  <c r="T191"/>
  <c r="U191"/>
  <c r="V191"/>
  <c r="W191"/>
  <c r="X191"/>
  <c r="Y191"/>
  <c r="Z191"/>
  <c r="AA191"/>
  <c r="AB191"/>
  <c r="AC191"/>
  <c r="AD191"/>
  <c r="AE194"/>
  <c r="AF194" s="1"/>
  <c r="AE195"/>
  <c r="AF195" s="1"/>
  <c r="AE196"/>
  <c r="AF196" s="1"/>
  <c r="AE197"/>
  <c r="AF197" s="1"/>
  <c r="AE198"/>
  <c r="AF198" s="1"/>
  <c r="AE199"/>
  <c r="AF199" s="1"/>
  <c r="AE200"/>
  <c r="AF200" s="1"/>
  <c r="AE201"/>
  <c r="AF201" s="1"/>
  <c r="AE202"/>
  <c r="AF202" s="1"/>
  <c r="AE203"/>
  <c r="AE193"/>
  <c r="AF193" s="1"/>
  <c r="AE192"/>
  <c r="AF192" s="1"/>
  <c r="AE180"/>
  <c r="AF180" s="1"/>
  <c r="AE181"/>
  <c r="AF181" s="1"/>
  <c r="AE182"/>
  <c r="AF182" s="1"/>
  <c r="AE183"/>
  <c r="AF183" s="1"/>
  <c r="AE184"/>
  <c r="AF184" s="1"/>
  <c r="AE185"/>
  <c r="AF185" s="1"/>
  <c r="AE186"/>
  <c r="AF186" s="1"/>
  <c r="AE187"/>
  <c r="AF187" s="1"/>
  <c r="AE188"/>
  <c r="AF188" s="1"/>
  <c r="AE189"/>
  <c r="AF189" s="1"/>
  <c r="AE179"/>
  <c r="AF179" s="1"/>
  <c r="AE178"/>
  <c r="AF178" s="1"/>
  <c r="AE176"/>
  <c r="AE166"/>
  <c r="AF166" s="1"/>
  <c r="AE167"/>
  <c r="AF167" s="1"/>
  <c r="AE168"/>
  <c r="AF168" s="1"/>
  <c r="AE169"/>
  <c r="AF169" s="1"/>
  <c r="AE170"/>
  <c r="AF170" s="1"/>
  <c r="AE171"/>
  <c r="AF171" s="1"/>
  <c r="AE172"/>
  <c r="AF172" s="1"/>
  <c r="AE173"/>
  <c r="AF173" s="1"/>
  <c r="AE165"/>
  <c r="AF165" s="1"/>
  <c r="AE164"/>
  <c r="AF164" s="1"/>
  <c r="AE152"/>
  <c r="AF152" s="1"/>
  <c r="AE153"/>
  <c r="AF153" s="1"/>
  <c r="AE154"/>
  <c r="AF154" s="1"/>
  <c r="AE155"/>
  <c r="AF155" s="1"/>
  <c r="AE156"/>
  <c r="AF156" s="1"/>
  <c r="AE157"/>
  <c r="AF157" s="1"/>
  <c r="AE158"/>
  <c r="AF158" s="1"/>
  <c r="AE159"/>
  <c r="AF159" s="1"/>
  <c r="AE160"/>
  <c r="AF160" s="1"/>
  <c r="AE161"/>
  <c r="AF161" s="1"/>
  <c r="AE151"/>
  <c r="AF151" s="1"/>
  <c r="AE150"/>
  <c r="AF150" s="1"/>
  <c r="AE136"/>
  <c r="AF136" s="1"/>
  <c r="AE137"/>
  <c r="AF137" s="1"/>
  <c r="AE138"/>
  <c r="AF138" s="1"/>
  <c r="AE139"/>
  <c r="AF139" s="1"/>
  <c r="AE140"/>
  <c r="AF140" s="1"/>
  <c r="AE141"/>
  <c r="AF141" s="1"/>
  <c r="AE142"/>
  <c r="AF142" s="1"/>
  <c r="AE143"/>
  <c r="AE144"/>
  <c r="AE145"/>
  <c r="AE135"/>
  <c r="AF135" s="1"/>
  <c r="AE134"/>
  <c r="AF134" s="1"/>
  <c r="AE121"/>
  <c r="AF121" s="1"/>
  <c r="AE122"/>
  <c r="AF122" s="1"/>
  <c r="AE123"/>
  <c r="AF123" s="1"/>
  <c r="AE124"/>
  <c r="AF124" s="1"/>
  <c r="AE125"/>
  <c r="AF125" s="1"/>
  <c r="AE126"/>
  <c r="AF126" s="1"/>
  <c r="AE127"/>
  <c r="AF127" s="1"/>
  <c r="AE128"/>
  <c r="AF128" s="1"/>
  <c r="AE129"/>
  <c r="AF129" s="1"/>
  <c r="AE130"/>
  <c r="AF130" s="1"/>
  <c r="AE120"/>
  <c r="AF120" s="1"/>
  <c r="AE119"/>
  <c r="AF119" s="1"/>
  <c r="AE107"/>
  <c r="AF107" s="1"/>
  <c r="AE108"/>
  <c r="AF108" s="1"/>
  <c r="AE109"/>
  <c r="AF109" s="1"/>
  <c r="AE110"/>
  <c r="AF110" s="1"/>
  <c r="AE111"/>
  <c r="AF111" s="1"/>
  <c r="AE112"/>
  <c r="AF112" s="1"/>
  <c r="AE113"/>
  <c r="AF113" s="1"/>
  <c r="AE114"/>
  <c r="AF114" s="1"/>
  <c r="AE115"/>
  <c r="AF115" s="1"/>
  <c r="AE106"/>
  <c r="AF106" s="1"/>
  <c r="AE105"/>
  <c r="AF105" s="1"/>
  <c r="AE92"/>
  <c r="AF92" s="1"/>
  <c r="AE93"/>
  <c r="AF93" s="1"/>
  <c r="AE94"/>
  <c r="AF94" s="1"/>
  <c r="AE95"/>
  <c r="AF95" s="1"/>
  <c r="AE96"/>
  <c r="AF96" s="1"/>
  <c r="AE97"/>
  <c r="AF97" s="1"/>
  <c r="AE98"/>
  <c r="AF98" s="1"/>
  <c r="AE99"/>
  <c r="AF99" s="1"/>
  <c r="AE100"/>
  <c r="AF100" s="1"/>
  <c r="AE91"/>
  <c r="AF91" s="1"/>
  <c r="AE90"/>
  <c r="AF90" s="1"/>
  <c r="AE77"/>
  <c r="AF77" s="1"/>
  <c r="AE78"/>
  <c r="AF78" s="1"/>
  <c r="AE79"/>
  <c r="AF79" s="1"/>
  <c r="AE80"/>
  <c r="AF80" s="1"/>
  <c r="AE81"/>
  <c r="AF81" s="1"/>
  <c r="AE82"/>
  <c r="AF82" s="1"/>
  <c r="AE83"/>
  <c r="AF83" s="1"/>
  <c r="AE84"/>
  <c r="AF84" s="1"/>
  <c r="AE85"/>
  <c r="AF85" s="1"/>
  <c r="AE86"/>
  <c r="AF86" s="1"/>
  <c r="AE87"/>
  <c r="AE76"/>
  <c r="AF76" s="1"/>
  <c r="AE75"/>
  <c r="AF75" s="1"/>
  <c r="AE73"/>
  <c r="AE18"/>
  <c r="AE63"/>
  <c r="AF63" s="1"/>
  <c r="AE64"/>
  <c r="AF64" s="1"/>
  <c r="AE65"/>
  <c r="AF65" s="1"/>
  <c r="AE66"/>
  <c r="AF66" s="1"/>
  <c r="AE67"/>
  <c r="AF67" s="1"/>
  <c r="AE68"/>
  <c r="AF68" s="1"/>
  <c r="AE69"/>
  <c r="AF69" s="1"/>
  <c r="AE70"/>
  <c r="AF70" s="1"/>
  <c r="AE71"/>
  <c r="AF71" s="1"/>
  <c r="AE72"/>
  <c r="AF72" s="1"/>
  <c r="AE62"/>
  <c r="AF62" s="1"/>
  <c r="AE61"/>
  <c r="AF61" s="1"/>
  <c r="AE49"/>
  <c r="AF49" s="1"/>
  <c r="AE50"/>
  <c r="AF50" s="1"/>
  <c r="AE51"/>
  <c r="AF51" s="1"/>
  <c r="AE52"/>
  <c r="AF52" s="1"/>
  <c r="AE53"/>
  <c r="AF53" s="1"/>
  <c r="AE54"/>
  <c r="AF54" s="1"/>
  <c r="AE55"/>
  <c r="AF55" s="1"/>
  <c r="AE56"/>
  <c r="AE48"/>
  <c r="AF48" s="1"/>
  <c r="AE47"/>
  <c r="AF47" s="1"/>
  <c r="AE40"/>
  <c r="AF40" s="1"/>
  <c r="AE41"/>
  <c r="AF41" s="1"/>
  <c r="AE42"/>
  <c r="AF42" s="1"/>
  <c r="AE43"/>
  <c r="AF43" s="1"/>
  <c r="AE44"/>
  <c r="AF44" s="1"/>
  <c r="AE36"/>
  <c r="AF36" s="1"/>
  <c r="AE37"/>
  <c r="AF37" s="1"/>
  <c r="AE38"/>
  <c r="AF38" s="1"/>
  <c r="AE39"/>
  <c r="AF39" s="1"/>
  <c r="AE35"/>
  <c r="AF35" s="1"/>
  <c r="AE34"/>
  <c r="AF34" s="1"/>
  <c r="AE28"/>
  <c r="AF28" s="1"/>
  <c r="AE29"/>
  <c r="AF29" s="1"/>
  <c r="AE31"/>
  <c r="AE32"/>
  <c r="AE27"/>
  <c r="AF27" s="1"/>
  <c r="AE26"/>
  <c r="AF26" s="1"/>
  <c r="AE25"/>
  <c r="AF25" s="1"/>
  <c r="AE24"/>
  <c r="AF24" s="1"/>
  <c r="AE23"/>
  <c r="AF23" s="1"/>
  <c r="AE22"/>
  <c r="AF22" s="1"/>
  <c r="AE21"/>
  <c r="AF21" s="1"/>
  <c r="AE20"/>
  <c r="AF20" s="1"/>
  <c r="AE8"/>
  <c r="AF8" s="1"/>
  <c r="AE9"/>
  <c r="AF9" s="1"/>
  <c r="AE10"/>
  <c r="AF10" s="1"/>
  <c r="AE11"/>
  <c r="AF11" s="1"/>
  <c r="AE12"/>
  <c r="AF12" s="1"/>
  <c r="AE13"/>
  <c r="AF13" s="1"/>
  <c r="AE14"/>
  <c r="AF14" s="1"/>
  <c r="AE15"/>
  <c r="AF15" s="1"/>
  <c r="AE16"/>
  <c r="AF16" s="1"/>
  <c r="AE17"/>
  <c r="AF17" s="1"/>
  <c r="AE7"/>
  <c r="AF7" s="1"/>
  <c r="AG7"/>
  <c r="AG8"/>
  <c r="AG9"/>
  <c r="AG10"/>
  <c r="AG11"/>
  <c r="AG12"/>
  <c r="AG13"/>
  <c r="AG14"/>
  <c r="AG15"/>
  <c r="AG16"/>
  <c r="AG17"/>
  <c r="AG18"/>
  <c r="AG20"/>
  <c r="AG21"/>
  <c r="AG22"/>
  <c r="AG23"/>
  <c r="AG24"/>
  <c r="AG25"/>
  <c r="AG26"/>
  <c r="AG27"/>
  <c r="AG28"/>
  <c r="AG29"/>
  <c r="AG30"/>
  <c r="AG31"/>
  <c r="AG32"/>
  <c r="AG34"/>
  <c r="AG35"/>
  <c r="AG36"/>
  <c r="AG37"/>
  <c r="AG38"/>
  <c r="AG39"/>
  <c r="AG40"/>
  <c r="AG41"/>
  <c r="AG42"/>
  <c r="AG43"/>
  <c r="AG44"/>
  <c r="AG45"/>
  <c r="AG47"/>
  <c r="AG48"/>
  <c r="AG49"/>
  <c r="AG50"/>
  <c r="AG51"/>
  <c r="AG52"/>
  <c r="AG53"/>
  <c r="AG54"/>
  <c r="AG55"/>
  <c r="AG56"/>
  <c r="AG57"/>
  <c r="AG61"/>
  <c r="AG62"/>
  <c r="AG63"/>
  <c r="AG64"/>
  <c r="AG65"/>
  <c r="AG66"/>
  <c r="AG67"/>
  <c r="AG68"/>
  <c r="AG69"/>
  <c r="AG70"/>
  <c r="AG71"/>
  <c r="AG72"/>
  <c r="AG73"/>
  <c r="AG75"/>
  <c r="AG76"/>
  <c r="AG77"/>
  <c r="AG78"/>
  <c r="AG79"/>
  <c r="AG80"/>
  <c r="AG81"/>
  <c r="AG82"/>
  <c r="AG83"/>
  <c r="AG84"/>
  <c r="AG85"/>
  <c r="AG86"/>
  <c r="AG87"/>
  <c r="AG88"/>
  <c r="AG90"/>
  <c r="AG91"/>
  <c r="AG92"/>
  <c r="AG93"/>
  <c r="AG94"/>
  <c r="AG95"/>
  <c r="AG96"/>
  <c r="AG97"/>
  <c r="AG98"/>
  <c r="AG99"/>
  <c r="AG100"/>
  <c r="AG101"/>
  <c r="AG105"/>
  <c r="AG106"/>
  <c r="AG107"/>
  <c r="AG108"/>
  <c r="AG109"/>
  <c r="AG110"/>
  <c r="AG111"/>
  <c r="AG112"/>
  <c r="AG113"/>
  <c r="AG114"/>
  <c r="AG115"/>
  <c r="AG116"/>
  <c r="AG118"/>
  <c r="AG119"/>
  <c r="AG120"/>
  <c r="AG121"/>
  <c r="AG122"/>
  <c r="AG123"/>
  <c r="AG124"/>
  <c r="AG125"/>
  <c r="AG126"/>
  <c r="AG127"/>
  <c r="AG128"/>
  <c r="AG129"/>
  <c r="AG130"/>
  <c r="AG131"/>
  <c r="AG133"/>
  <c r="AG134"/>
  <c r="AG135"/>
  <c r="AG136"/>
  <c r="AG137"/>
  <c r="AG138"/>
  <c r="AG139"/>
  <c r="AG140"/>
  <c r="AG141"/>
  <c r="AG142"/>
  <c r="AG143"/>
  <c r="AG144"/>
  <c r="AG145"/>
  <c r="AG146"/>
  <c r="AG150"/>
  <c r="AG151"/>
  <c r="AG152"/>
  <c r="AG153"/>
  <c r="AG154"/>
  <c r="AG155"/>
  <c r="AG156"/>
  <c r="AG157"/>
  <c r="AG158"/>
  <c r="AG159"/>
  <c r="AG160"/>
  <c r="AG161"/>
  <c r="AG162"/>
  <c r="AG164"/>
  <c r="AG165"/>
  <c r="AG166"/>
  <c r="AG167"/>
  <c r="AG168"/>
  <c r="AG169"/>
  <c r="AG170"/>
  <c r="AG171"/>
  <c r="AG172"/>
  <c r="AG173"/>
  <c r="AG174"/>
  <c r="AG175"/>
  <c r="AG176"/>
  <c r="AG178"/>
  <c r="AG179"/>
  <c r="AG180"/>
  <c r="AG181"/>
  <c r="AG182"/>
  <c r="AG183"/>
  <c r="AG184"/>
  <c r="AG185"/>
  <c r="AG186"/>
  <c r="AG187"/>
  <c r="AG188"/>
  <c r="AG189"/>
  <c r="AG190"/>
  <c r="AG192"/>
  <c r="AG193"/>
  <c r="AG194"/>
  <c r="AG195"/>
  <c r="AG196"/>
  <c r="AG197"/>
  <c r="AG198"/>
  <c r="AG199"/>
  <c r="AG200"/>
  <c r="AG201"/>
  <c r="AG202"/>
  <c r="AG203"/>
  <c r="AG204"/>
  <c r="AG6"/>
  <c r="AE6"/>
  <c r="AF6" s="1"/>
  <c r="AF6" i="9"/>
  <c r="AF8"/>
  <c r="AF7"/>
  <c r="AF57"/>
  <c r="AF9"/>
  <c r="AF18"/>
  <c r="AF56"/>
  <c r="AF10"/>
  <c r="AF59"/>
  <c r="AF14"/>
  <c r="AF75"/>
  <c r="AF15"/>
  <c r="AF61"/>
  <c r="AF11"/>
  <c r="AF12"/>
  <c r="AF21"/>
  <c r="AF63"/>
  <c r="AF25"/>
  <c r="AF13"/>
  <c r="AF20"/>
  <c r="AF65"/>
  <c r="AF64"/>
  <c r="AF68"/>
  <c r="AF72"/>
  <c r="AF17"/>
  <c r="AF79"/>
  <c r="AF81"/>
  <c r="AF69"/>
  <c r="AF23"/>
  <c r="AF22"/>
  <c r="AF71"/>
  <c r="AF73"/>
  <c r="AF24"/>
  <c r="AF19"/>
  <c r="AF27"/>
  <c r="AF76"/>
  <c r="AF80"/>
  <c r="AF98"/>
  <c r="AF67"/>
  <c r="AF70"/>
  <c r="AF84"/>
  <c r="AF32"/>
  <c r="AF16"/>
  <c r="AF29"/>
  <c r="AF82"/>
  <c r="AF74"/>
  <c r="AF28"/>
  <c r="AF85"/>
  <c r="AF31"/>
  <c r="AF78"/>
  <c r="AF33"/>
  <c r="AF39"/>
  <c r="AF26"/>
  <c r="AF37"/>
  <c r="AF90"/>
  <c r="AF36"/>
  <c r="AF100"/>
  <c r="AF116"/>
  <c r="AF93"/>
  <c r="AF87"/>
  <c r="AF30"/>
  <c r="AF35"/>
  <c r="AF101"/>
  <c r="AF94"/>
  <c r="AF92"/>
  <c r="AF110"/>
  <c r="AF104"/>
  <c r="AF96"/>
  <c r="AF89"/>
  <c r="AF40"/>
  <c r="AF34"/>
  <c r="AF88"/>
  <c r="AF41"/>
  <c r="AF43"/>
  <c r="AF103"/>
  <c r="AF107"/>
  <c r="AF106"/>
  <c r="AF102"/>
  <c r="AF105"/>
  <c r="AF86"/>
  <c r="AF111"/>
  <c r="AF108"/>
  <c r="AF99"/>
  <c r="AF128"/>
  <c r="AF114"/>
  <c r="AF38"/>
  <c r="AF42"/>
  <c r="AF91"/>
  <c r="AF77"/>
  <c r="AF112"/>
  <c r="AF45"/>
  <c r="AF113"/>
  <c r="AF47"/>
  <c r="AF119"/>
  <c r="AF48"/>
  <c r="AF50"/>
  <c r="AF117"/>
  <c r="AF46"/>
  <c r="AF115"/>
  <c r="AF97"/>
  <c r="AF95"/>
  <c r="AF49"/>
  <c r="AF53"/>
  <c r="AF124"/>
  <c r="AF44"/>
  <c r="AF51"/>
  <c r="AF126"/>
  <c r="AF122"/>
  <c r="AF52"/>
  <c r="AF133"/>
  <c r="AF123"/>
  <c r="AF121"/>
  <c r="AF83"/>
  <c r="AF132"/>
  <c r="AF130"/>
  <c r="AF135"/>
  <c r="AF139"/>
  <c r="AF134"/>
  <c r="AF136"/>
  <c r="AF54"/>
  <c r="AF138"/>
  <c r="AF137"/>
  <c r="AF129"/>
  <c r="AF141"/>
  <c r="AF143"/>
  <c r="AF144"/>
  <c r="AF145"/>
  <c r="AF148"/>
  <c r="AF149"/>
  <c r="AF150"/>
  <c r="AF131"/>
  <c r="AF60"/>
  <c r="AF120"/>
  <c r="AF55"/>
  <c r="AF66"/>
  <c r="AF142"/>
  <c r="AF127"/>
  <c r="AF58"/>
  <c r="AD6"/>
  <c r="AE6" s="1"/>
  <c r="AD8"/>
  <c r="AE8" s="1"/>
  <c r="AD7"/>
  <c r="AE7" s="1"/>
  <c r="AD57"/>
  <c r="AE57" s="1"/>
  <c r="AD9"/>
  <c r="AE9" s="1"/>
  <c r="AD18"/>
  <c r="AE18" s="1"/>
  <c r="AD56"/>
  <c r="AE56" s="1"/>
  <c r="AD10"/>
  <c r="AE10" s="1"/>
  <c r="AD59"/>
  <c r="AE59" s="1"/>
  <c r="AD14"/>
  <c r="AE14" s="1"/>
  <c r="AD75"/>
  <c r="AE75" s="1"/>
  <c r="AD15"/>
  <c r="AE15" s="1"/>
  <c r="AD61"/>
  <c r="AE61" s="1"/>
  <c r="AD11"/>
  <c r="AE11" s="1"/>
  <c r="AD12"/>
  <c r="AE12" s="1"/>
  <c r="AD21"/>
  <c r="AE21" s="1"/>
  <c r="AD63"/>
  <c r="AE63" s="1"/>
  <c r="AD25"/>
  <c r="AE25" s="1"/>
  <c r="AD13"/>
  <c r="AE13" s="1"/>
  <c r="AD20"/>
  <c r="AE20" s="1"/>
  <c r="AD65"/>
  <c r="AE65" s="1"/>
  <c r="AD64"/>
  <c r="AE64" s="1"/>
  <c r="AD68"/>
  <c r="AE68" s="1"/>
  <c r="AD72"/>
  <c r="AE72" s="1"/>
  <c r="AD17"/>
  <c r="AE17" s="1"/>
  <c r="AD79"/>
  <c r="AE79" s="1"/>
  <c r="AD81"/>
  <c r="AE81" s="1"/>
  <c r="AD69"/>
  <c r="AE69" s="1"/>
  <c r="AD23"/>
  <c r="AE23" s="1"/>
  <c r="AD22"/>
  <c r="AE22" s="1"/>
  <c r="AD71"/>
  <c r="AE71" s="1"/>
  <c r="AD73"/>
  <c r="AE73" s="1"/>
  <c r="AD24"/>
  <c r="AE24" s="1"/>
  <c r="AD19"/>
  <c r="AE19" s="1"/>
  <c r="AD27"/>
  <c r="AE27" s="1"/>
  <c r="AD76"/>
  <c r="AE76" s="1"/>
  <c r="AD80"/>
  <c r="AE80" s="1"/>
  <c r="AD98"/>
  <c r="AE98" s="1"/>
  <c r="AD67"/>
  <c r="AE67" s="1"/>
  <c r="AD70"/>
  <c r="AE70" s="1"/>
  <c r="AD84"/>
  <c r="AE84" s="1"/>
  <c r="AD32"/>
  <c r="AE32" s="1"/>
  <c r="AD16"/>
  <c r="AE16" s="1"/>
  <c r="AD29"/>
  <c r="AE29" s="1"/>
  <c r="AD82"/>
  <c r="AE82" s="1"/>
  <c r="AD74"/>
  <c r="AE74" s="1"/>
  <c r="AD28"/>
  <c r="AE28" s="1"/>
  <c r="AD85"/>
  <c r="AE85" s="1"/>
  <c r="AD31"/>
  <c r="AE31" s="1"/>
  <c r="AD78"/>
  <c r="AE78" s="1"/>
  <c r="AD33"/>
  <c r="AE33" s="1"/>
  <c r="AD39"/>
  <c r="AE39" s="1"/>
  <c r="AD26"/>
  <c r="AE26" s="1"/>
  <c r="AD37"/>
  <c r="AE37" s="1"/>
  <c r="AD90"/>
  <c r="AE90" s="1"/>
  <c r="AD36"/>
  <c r="AE36" s="1"/>
  <c r="AD100"/>
  <c r="AE100" s="1"/>
  <c r="AD116"/>
  <c r="AE116" s="1"/>
  <c r="AD93"/>
  <c r="AE93" s="1"/>
  <c r="AD87"/>
  <c r="AE87" s="1"/>
  <c r="AD30"/>
  <c r="AE30" s="1"/>
  <c r="AD35"/>
  <c r="AE35" s="1"/>
  <c r="AD101"/>
  <c r="AE101" s="1"/>
  <c r="AD94"/>
  <c r="AE94" s="1"/>
  <c r="AD92"/>
  <c r="AE92" s="1"/>
  <c r="AD110"/>
  <c r="AE110" s="1"/>
  <c r="AD104"/>
  <c r="AE104" s="1"/>
  <c r="AD96"/>
  <c r="AE96" s="1"/>
  <c r="AD89"/>
  <c r="AE89" s="1"/>
  <c r="AD40"/>
  <c r="AE40" s="1"/>
  <c r="AD34"/>
  <c r="AE34" s="1"/>
  <c r="AD88"/>
  <c r="AE88" s="1"/>
  <c r="AD41"/>
  <c r="AE41" s="1"/>
  <c r="AD43"/>
  <c r="AE43" s="1"/>
  <c r="AD103"/>
  <c r="AE103" s="1"/>
  <c r="AD107"/>
  <c r="AE107" s="1"/>
  <c r="AD106"/>
  <c r="AE106" s="1"/>
  <c r="AD102"/>
  <c r="AE102" s="1"/>
  <c r="AD105"/>
  <c r="AE105" s="1"/>
  <c r="AD86"/>
  <c r="AE86" s="1"/>
  <c r="AD111"/>
  <c r="AE111" s="1"/>
  <c r="AD108"/>
  <c r="AE108" s="1"/>
  <c r="AD99"/>
  <c r="AE99" s="1"/>
  <c r="AD128"/>
  <c r="AE128" s="1"/>
  <c r="AD114"/>
  <c r="AE114" s="1"/>
  <c r="AD38"/>
  <c r="AE38" s="1"/>
  <c r="AD42"/>
  <c r="AE42" s="1"/>
  <c r="AD91"/>
  <c r="AE91" s="1"/>
  <c r="AD77"/>
  <c r="AE77" s="1"/>
  <c r="AD112"/>
  <c r="AE112" s="1"/>
  <c r="AD45"/>
  <c r="AE45" s="1"/>
  <c r="AD113"/>
  <c r="AE113" s="1"/>
  <c r="AD47"/>
  <c r="AE47" s="1"/>
  <c r="AD119"/>
  <c r="AE119" s="1"/>
  <c r="AD48"/>
  <c r="AE48" s="1"/>
  <c r="AD50"/>
  <c r="AE50" s="1"/>
  <c r="AD117"/>
  <c r="AE117" s="1"/>
  <c r="AD46"/>
  <c r="AE46" s="1"/>
  <c r="AD115"/>
  <c r="AE115" s="1"/>
  <c r="AD97"/>
  <c r="AE97" s="1"/>
  <c r="AD95"/>
  <c r="AE95" s="1"/>
  <c r="AD49"/>
  <c r="AE49" s="1"/>
  <c r="AD53"/>
  <c r="AE53" s="1"/>
  <c r="AD124"/>
  <c r="AE124" s="1"/>
  <c r="AD44"/>
  <c r="AE44" s="1"/>
  <c r="AD51"/>
  <c r="AE51" s="1"/>
  <c r="AD126"/>
  <c r="AE126" s="1"/>
  <c r="AD122"/>
  <c r="AE122" s="1"/>
  <c r="AD52"/>
  <c r="AE52" s="1"/>
  <c r="AD133"/>
  <c r="AE133" s="1"/>
  <c r="AD123"/>
  <c r="AE123" s="1"/>
  <c r="AD121"/>
  <c r="AE121" s="1"/>
  <c r="AD83"/>
  <c r="AE83" s="1"/>
  <c r="AD132"/>
  <c r="AE132" s="1"/>
  <c r="AD130"/>
  <c r="AE130" s="1"/>
  <c r="AD135"/>
  <c r="AE135" s="1"/>
  <c r="AD139"/>
  <c r="AE139" s="1"/>
  <c r="AD134"/>
  <c r="AE134" s="1"/>
  <c r="AD136"/>
  <c r="AE136" s="1"/>
  <c r="AD54"/>
  <c r="AE54" s="1"/>
  <c r="AD138"/>
  <c r="AE138" s="1"/>
  <c r="AD137"/>
  <c r="AE137" s="1"/>
  <c r="AD129"/>
  <c r="AE129" s="1"/>
  <c r="AD141"/>
  <c r="AE141" s="1"/>
  <c r="AD143"/>
  <c r="AE143" s="1"/>
  <c r="AD144"/>
  <c r="AE144" s="1"/>
  <c r="AD145"/>
  <c r="AE145" s="1"/>
  <c r="AD148"/>
  <c r="AE148" s="1"/>
  <c r="AD149"/>
  <c r="AE149" s="1"/>
  <c r="AD150"/>
  <c r="AE150" s="1"/>
  <c r="AD131"/>
  <c r="AE131" s="1"/>
  <c r="AD60"/>
  <c r="AE60" s="1"/>
  <c r="AD120"/>
  <c r="AE120" s="1"/>
  <c r="AD55"/>
  <c r="AE55" s="1"/>
  <c r="AD66"/>
  <c r="AE66" s="1"/>
  <c r="AD142"/>
  <c r="AE142" s="1"/>
  <c r="AD127"/>
  <c r="AE127" s="1"/>
  <c r="AD58"/>
  <c r="AE58" s="1"/>
  <c r="Q205" i="7" l="1"/>
  <c r="P205"/>
  <c r="O205"/>
  <c r="N205"/>
  <c r="M205"/>
  <c r="L205"/>
  <c r="K205"/>
  <c r="J205"/>
  <c r="I205"/>
  <c r="H205"/>
  <c r="G205"/>
  <c r="F205"/>
  <c r="AE205" s="1"/>
  <c r="E205"/>
  <c r="AE204"/>
  <c r="AE175" l="1"/>
  <c r="F19" l="1"/>
  <c r="G19"/>
  <c r="H19"/>
  <c r="I19"/>
  <c r="J19"/>
  <c r="K19"/>
  <c r="L19"/>
  <c r="M19"/>
  <c r="N19"/>
  <c r="O19"/>
  <c r="P19"/>
  <c r="Q19"/>
  <c r="E19"/>
  <c r="AE19" l="1"/>
  <c r="AE162" l="1"/>
  <c r="Q191"/>
  <c r="P191"/>
  <c r="O191"/>
  <c r="N191"/>
  <c r="M191"/>
  <c r="L191"/>
  <c r="K191"/>
  <c r="J191"/>
  <c r="I191"/>
  <c r="H191"/>
  <c r="G191"/>
  <c r="F191"/>
  <c r="E191"/>
  <c r="AE191" s="1"/>
  <c r="AE190"/>
  <c r="Q147"/>
  <c r="E46"/>
  <c r="AE116"/>
  <c r="AE131"/>
  <c r="AE101"/>
  <c r="AE57"/>
  <c r="AE146"/>
  <c r="AE88"/>
  <c r="AE45"/>
  <c r="Q102"/>
  <c r="Q163"/>
  <c r="Q89"/>
  <c r="Q177"/>
  <c r="Q58"/>
  <c r="Q117"/>
  <c r="Q132"/>
  <c r="Q74"/>
  <c r="Q46"/>
  <c r="Q33"/>
  <c r="P177"/>
  <c r="P163"/>
  <c r="P147"/>
  <c r="P132"/>
  <c r="P117"/>
  <c r="P102"/>
  <c r="P89"/>
  <c r="P74"/>
  <c r="P58"/>
  <c r="P46"/>
  <c r="P33"/>
  <c r="O177"/>
  <c r="N177"/>
  <c r="M177"/>
  <c r="L177"/>
  <c r="K177"/>
  <c r="J177"/>
  <c r="I177"/>
  <c r="H177"/>
  <c r="G177"/>
  <c r="F177"/>
  <c r="E177"/>
  <c r="O163"/>
  <c r="N163"/>
  <c r="M163"/>
  <c r="L163"/>
  <c r="K163"/>
  <c r="J163"/>
  <c r="I163"/>
  <c r="H163"/>
  <c r="G163"/>
  <c r="F163"/>
  <c r="E163"/>
  <c r="N132"/>
  <c r="N58"/>
  <c r="N33"/>
  <c r="N46"/>
  <c r="N147"/>
  <c r="N74"/>
  <c r="N102"/>
  <c r="N89"/>
  <c r="N117"/>
  <c r="M117"/>
  <c r="M147"/>
  <c r="M33"/>
  <c r="M89"/>
  <c r="M102"/>
  <c r="M46"/>
  <c r="M74"/>
  <c r="M132"/>
  <c r="M58"/>
  <c r="F33"/>
  <c r="G33"/>
  <c r="H33"/>
  <c r="I33"/>
  <c r="J33"/>
  <c r="K33"/>
  <c r="L33"/>
  <c r="O33"/>
  <c r="E33"/>
  <c r="O147"/>
  <c r="L147"/>
  <c r="K147"/>
  <c r="J147"/>
  <c r="I147"/>
  <c r="H147"/>
  <c r="G147"/>
  <c r="F147"/>
  <c r="E147"/>
  <c r="F132"/>
  <c r="G132"/>
  <c r="H132"/>
  <c r="I132"/>
  <c r="J132"/>
  <c r="K132"/>
  <c r="L132"/>
  <c r="O132"/>
  <c r="E132"/>
  <c r="F46"/>
  <c r="G46"/>
  <c r="H46"/>
  <c r="I46"/>
  <c r="J46"/>
  <c r="K46"/>
  <c r="L46"/>
  <c r="O46"/>
  <c r="E58"/>
  <c r="F58"/>
  <c r="G58"/>
  <c r="H58"/>
  <c r="I58"/>
  <c r="J58"/>
  <c r="K58"/>
  <c r="L58"/>
  <c r="O58"/>
  <c r="E74"/>
  <c r="F74"/>
  <c r="G74"/>
  <c r="H74"/>
  <c r="I74"/>
  <c r="J74"/>
  <c r="K74"/>
  <c r="L74"/>
  <c r="O74"/>
  <c r="E89"/>
  <c r="F89"/>
  <c r="G89"/>
  <c r="H89"/>
  <c r="I89"/>
  <c r="J89"/>
  <c r="K89"/>
  <c r="L89"/>
  <c r="O89"/>
  <c r="E102"/>
  <c r="F102"/>
  <c r="G102"/>
  <c r="H102"/>
  <c r="I102"/>
  <c r="J102"/>
  <c r="K102"/>
  <c r="L102"/>
  <c r="O102"/>
  <c r="E117"/>
  <c r="F117"/>
  <c r="G117"/>
  <c r="H117"/>
  <c r="I117"/>
  <c r="J117"/>
  <c r="K117"/>
  <c r="L117"/>
  <c r="O117"/>
  <c r="AE132" l="1"/>
  <c r="AE177"/>
  <c r="AE163"/>
  <c r="AE102"/>
  <c r="AE89"/>
  <c r="AE147"/>
  <c r="AE117"/>
  <c r="AE58"/>
  <c r="AE74"/>
  <c r="AE33"/>
  <c r="AE46"/>
  <c r="AG163"/>
</calcChain>
</file>

<file path=xl/sharedStrings.xml><?xml version="1.0" encoding="utf-8"?>
<sst xmlns="http://schemas.openxmlformats.org/spreadsheetml/2006/main" count="849" uniqueCount="326">
  <si>
    <t>összesen</t>
  </si>
  <si>
    <t>egyéni átlag</t>
  </si>
  <si>
    <t>Mérk.szám</t>
  </si>
  <si>
    <t>Csapat-</t>
  </si>
  <si>
    <t>létszám</t>
  </si>
  <si>
    <t>Összesen:</t>
  </si>
  <si>
    <t>csere</t>
  </si>
  <si>
    <t>Patyi Rum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</si>
  <si>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</si>
  <si>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</si>
  <si>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</si>
  <si>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</si>
  <si>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</si>
  <si>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</si>
  <si>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</si>
  <si>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</si>
  <si>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</si>
  <si>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</si>
  <si>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</si>
  <si>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</si>
  <si>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</si>
  <si>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</si>
  <si>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</si>
  <si>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</si>
  <si>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</si>
  <si>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</si>
  <si>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</si>
  <si>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</si>
  <si>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</si>
  <si>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</si>
  <si>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</si>
  <si>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Litovel SE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</si>
  <si>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</si>
  <si>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</si>
  <si>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</si>
  <si>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</si>
  <si>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</si>
  <si>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</si>
  <si>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</si>
  <si>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</si>
  <si>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</si>
  <si>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</si>
  <si>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</si>
  <si>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Zöld Sasok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</si>
  <si>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</si>
  <si>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</si>
  <si>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</si>
  <si>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</si>
  <si>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</si>
  <si>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</si>
  <si>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</si>
  <si>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</si>
  <si>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</si>
  <si>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</si>
  <si>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Ostffyasszonyfa TK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</si>
  <si>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</si>
  <si>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</si>
  <si>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</si>
  <si>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</si>
  <si>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</si>
  <si>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</si>
  <si>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</si>
  <si>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</si>
  <si>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</si>
  <si>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</si>
  <si>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</si>
  <si>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Pályakezdők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</si>
  <si>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</si>
  <si>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</si>
  <si>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</si>
  <si>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</si>
  <si>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</si>
  <si>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</si>
  <si>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</si>
  <si>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</si>
  <si>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</si>
  <si>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</si>
  <si>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</si>
  <si>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</si>
  <si>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Cirák Fortuna Söröző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</si>
  <si>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</si>
  <si>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</si>
  <si>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</si>
  <si>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</si>
  <si>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</si>
  <si>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</si>
  <si>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</si>
  <si>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</si>
  <si>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</si>
  <si>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</si>
  <si>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</si>
  <si>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Műhely Étterem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</si>
  <si>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</si>
  <si>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</si>
  <si>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</si>
  <si>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</si>
  <si>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</si>
  <si>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</si>
  <si>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</si>
  <si>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</si>
  <si>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</si>
  <si>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</si>
  <si>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</si>
  <si>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</si>
  <si>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</si>
  <si>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</si>
  <si>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</si>
  <si>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</si>
  <si>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</si>
  <si>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</si>
  <si>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</si>
  <si>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</si>
  <si>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</si>
  <si>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</si>
  <si>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</si>
  <si>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Golyós Csajok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</si>
  <si>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</si>
  <si>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</si>
  <si>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</si>
  <si>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</si>
  <si>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</si>
  <si>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</si>
  <si>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</si>
  <si>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</si>
  <si>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</si>
  <si>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</si>
  <si>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</si>
  <si>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</si>
  <si>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</si>
  <si>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Kétjobbkezesek</t>
  </si>
  <si>
    <t>127.</t>
  </si>
  <si>
    <t>128.</t>
  </si>
  <si>
    <t>129.</t>
  </si>
  <si>
    <t>130.</t>
  </si>
  <si>
    <t>131.</t>
  </si>
  <si>
    <t>132.</t>
  </si>
  <si>
    <t>133.</t>
  </si>
  <si>
    <t>C+D Zöldség</t>
  </si>
  <si>
    <t>134.</t>
  </si>
  <si>
    <t>135.</t>
  </si>
  <si>
    <t>136.</t>
  </si>
  <si>
    <t>137.</t>
  </si>
  <si>
    <t>138.</t>
  </si>
  <si>
    <t>139.</t>
  </si>
  <si>
    <t>140.</t>
  </si>
  <si>
    <t>Ostffyasszonyfa TEAM</t>
  </si>
  <si>
    <t>Old Boys</t>
  </si>
  <si>
    <t>Sport Büfé</t>
  </si>
  <si>
    <t>Tökös Tekések</t>
  </si>
  <si>
    <t>GÁNCS ANDRÁS</t>
  </si>
  <si>
    <t>MARÁCZ DÁNIEL</t>
  </si>
  <si>
    <t>KESZEY LAJOS</t>
  </si>
  <si>
    <t>SOÓS NIKOLETT</t>
  </si>
  <si>
    <t>PÁJTER KRISZTIÁN</t>
  </si>
  <si>
    <t>SZARKA MIKLÓS</t>
  </si>
  <si>
    <t>NEUBAUER ANDREA</t>
  </si>
  <si>
    <t>CSUKA PÉTER</t>
  </si>
  <si>
    <t>VASS ESZTER</t>
  </si>
  <si>
    <t>KISS ZSOLT</t>
  </si>
  <si>
    <t>VASS LÁSZLÓ</t>
  </si>
  <si>
    <t>CSER LÁSZLÓ</t>
  </si>
  <si>
    <t>VARGA RENÁTA</t>
  </si>
  <si>
    <t>FEHÉR TÍMEA</t>
  </si>
  <si>
    <t>VÖRÖSNÉ VERONIKA</t>
  </si>
  <si>
    <t>SZABÓ ZSOLT</t>
  </si>
  <si>
    <t>PÁLLA ALEX</t>
  </si>
  <si>
    <t>VÖRÖSNÉ IBOLYA</t>
  </si>
  <si>
    <t>GÖMBÖCZ FERENC</t>
  </si>
  <si>
    <t>SZABÓ SZILVIA</t>
  </si>
  <si>
    <t>BARANYAI GÁBOR</t>
  </si>
  <si>
    <t>SKULTÉTY SZILÁRD</t>
  </si>
  <si>
    <t>BEDI ATTILA</t>
  </si>
  <si>
    <t>FARKAS RIHÁRD</t>
  </si>
  <si>
    <t>SÜLE JÓZSEF</t>
  </si>
  <si>
    <t>KÉRI LAJOS</t>
  </si>
  <si>
    <t>ASBÓTH ISTVÁN</t>
  </si>
  <si>
    <t>VARGA PÉTER</t>
  </si>
  <si>
    <t>NÉMETH IMRE</t>
  </si>
  <si>
    <t>HORVÁTH ERNŐ</t>
  </si>
  <si>
    <t>ILLÉS GIZELLA</t>
  </si>
  <si>
    <t>KULCSÁR PÉTERNÉ</t>
  </si>
  <si>
    <t>LÓNAI GÁBORNÉ</t>
  </si>
  <si>
    <t>MOLNÁR LÁSZLÓNÉ</t>
  </si>
  <si>
    <t>BICZÓNÉ G. ILONA</t>
  </si>
  <si>
    <t>MÓRICZ ZOLTÁNNÉ</t>
  </si>
  <si>
    <t>Litovel</t>
  </si>
  <si>
    <t>Old-Boys</t>
  </si>
  <si>
    <t>Golyós Cs.</t>
  </si>
  <si>
    <t xml:space="preserve">C+D </t>
  </si>
  <si>
    <t>T. Tekések</t>
  </si>
  <si>
    <t>GICZI JÓZSEF</t>
  </si>
  <si>
    <t>VÖRÖS TIBOR</t>
  </si>
  <si>
    <t>BUZÁS JENŐ</t>
  </si>
  <si>
    <t>VÖRÖS ATTILA</t>
  </si>
  <si>
    <t>BARANYAI ZOLTÁN</t>
  </si>
  <si>
    <t>VARGA ÁRPÁD</t>
  </si>
  <si>
    <t>KÖNCZÖL JÁNOS</t>
  </si>
  <si>
    <t>BALOGH CSABA</t>
  </si>
  <si>
    <t>NÉMETH ZOLTÁN</t>
  </si>
  <si>
    <t>SAVANYÓ LÁSZLÓ</t>
  </si>
  <si>
    <t>GALAMBOS VIKTÓRIA</t>
  </si>
  <si>
    <t>Ostffya. TK</t>
  </si>
  <si>
    <t>GALLEN ERVIN</t>
  </si>
  <si>
    <t>SULYOK ANDRÁS</t>
  </si>
  <si>
    <t>SZALAI-MEZEI ANDREA</t>
  </si>
  <si>
    <t>SZALAI SZABOLCS</t>
  </si>
  <si>
    <t>SZABÓ RÓBERT</t>
  </si>
  <si>
    <t>SZABÓ ANNA</t>
  </si>
  <si>
    <t>Kétjobbkez.</t>
  </si>
  <si>
    <t>BOGNÁR JÓZSEF</t>
  </si>
  <si>
    <t>BŐDI JÓZSEF</t>
  </si>
  <si>
    <t>SZÉLESSI GÉZA</t>
  </si>
  <si>
    <t>LÓNAI GÁBOR</t>
  </si>
  <si>
    <t>VARGA TIBOR</t>
  </si>
  <si>
    <t>VARGA LÁSZLÓ</t>
  </si>
  <si>
    <t>Patyi-Rum</t>
  </si>
  <si>
    <t>MESTERHÁZY KÁROLY</t>
  </si>
  <si>
    <t>LUKÁCSI LÁSZLÓ</t>
  </si>
  <si>
    <t>PÁL ZOLTÁN</t>
  </si>
  <si>
    <t>GAZDAG ERNŐ</t>
  </si>
  <si>
    <t>LUKÁCSI GYULA</t>
  </si>
  <si>
    <t>NÉMETH ISTVÁN</t>
  </si>
  <si>
    <t xml:space="preserve">Cirák F. S. </t>
  </si>
  <si>
    <t>SIMON LÁSZLÓ</t>
  </si>
  <si>
    <t>TARCZI SÁNDOR</t>
  </si>
  <si>
    <t>PATYI CSONGOR</t>
  </si>
  <si>
    <t>NÉMETH ZSOLT</t>
  </si>
  <si>
    <t>TAMÁS JÓZSEF</t>
  </si>
  <si>
    <t>ERDÉLYI ZSOLT</t>
  </si>
  <si>
    <t>NÉMETH ANDRÁS</t>
  </si>
  <si>
    <t>BRÁNYI EMIL</t>
  </si>
  <si>
    <t>HORVÁTH RÓBERT</t>
  </si>
  <si>
    <t>CSETE JÓZSEF</t>
  </si>
  <si>
    <t>IFJ. CSETE JÓZSEF</t>
  </si>
  <si>
    <t>PAPP ÁDÁM</t>
  </si>
  <si>
    <t>PATKÓ ERNŐ</t>
  </si>
  <si>
    <t>PUNGOR PÉTER</t>
  </si>
  <si>
    <t>KOVÁCS LÁSZLÓ</t>
  </si>
  <si>
    <t>MÉSZÁROS ZOLTÁN</t>
  </si>
  <si>
    <t>IFJ. KOVÁCS LÁSZLÓ</t>
  </si>
  <si>
    <t>KOCSIS SÁNDOR</t>
  </si>
  <si>
    <t>Műhely É.</t>
  </si>
  <si>
    <t>NÉMETH GÁBOR</t>
  </si>
  <si>
    <t>BAGICS LÁSZLÓ</t>
  </si>
  <si>
    <t>NAGY ANTAL</t>
  </si>
  <si>
    <t>MIHÁCSI SZABOLCS</t>
  </si>
  <si>
    <t>IKER LÁSZLÓ</t>
  </si>
  <si>
    <t>NAGY ISTVÁN</t>
  </si>
  <si>
    <t>HAJBA LAJOS</t>
  </si>
  <si>
    <t>GÖMBÖCZ ENDRE</t>
  </si>
  <si>
    <t>FARKASNÉ MÁRIA</t>
  </si>
  <si>
    <t>VARGA BALÁZS</t>
  </si>
  <si>
    <t>VARGA BENCE</t>
  </si>
  <si>
    <t>JÁMBOR ANTAL</t>
  </si>
  <si>
    <t>RÖVID PÉTER</t>
  </si>
  <si>
    <t>Ostf. TEAM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</si>
  <si>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</si>
  <si>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</si>
  <si>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</si>
  <si>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</si>
  <si>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</si>
  <si>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</si>
  <si>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</si>
  <si>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</si>
  <si>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</si>
  <si>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</si>
  <si>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</si>
  <si>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NÉMETH LAJOS</t>
  </si>
  <si>
    <t>CSORDÁS LÁSZLÓ</t>
  </si>
  <si>
    <t>VARGA ZOLTÁN</t>
  </si>
  <si>
    <t>KONDOR ATTILA</t>
  </si>
  <si>
    <t>HORVÁTH ZOLTÁN</t>
  </si>
  <si>
    <t>KOVÁCS GÁBOR</t>
  </si>
  <si>
    <t>BELLA ERNŐ</t>
  </si>
  <si>
    <t>Pálya-kezdők</t>
  </si>
  <si>
    <t>NAGY LÁSZLÓ</t>
  </si>
  <si>
    <t>BOKKON SÁNDOR</t>
  </si>
  <si>
    <t>DUGOVICS JÓZSEF</t>
  </si>
  <si>
    <t>AMBRUS ZSOLT</t>
  </si>
  <si>
    <t>NÉMETH ÁKOS</t>
  </si>
  <si>
    <t>VÁNKOS ZOLTÁN</t>
  </si>
  <si>
    <t>SZALAI IMRE</t>
  </si>
  <si>
    <t>126.</t>
  </si>
  <si>
    <t>HORVÁTH PÉTER</t>
  </si>
  <si>
    <t>KERECSEI JÁNOS</t>
  </si>
  <si>
    <t>PINTÉR GERGŐ</t>
  </si>
  <si>
    <t>SZABÓ TAMÁS</t>
  </si>
  <si>
    <t>KOVÁCS PÁLNÉ</t>
  </si>
  <si>
    <t>MIHÁCSINÉ ENIKŐ</t>
  </si>
  <si>
    <t>HORVÁTH DIÁNA</t>
  </si>
  <si>
    <t>ZSÁMBOKI ISTVÁN</t>
  </si>
  <si>
    <t>VARGA GIZELLA</t>
  </si>
  <si>
    <t>TANAI ISTVÁN</t>
  </si>
  <si>
    <t>DUGOVICS TITUSZ</t>
  </si>
  <si>
    <t>BALOGH SZABOLCS</t>
  </si>
  <si>
    <t>SOÓS NIKOLETTA</t>
  </si>
  <si>
    <t>HORVÁTH GÁBOR</t>
  </si>
  <si>
    <t>CSETE BALÁZS</t>
  </si>
  <si>
    <t>NÉMETH SZANDRA</t>
  </si>
  <si>
    <t>KONDORA ZSOLT</t>
  </si>
  <si>
    <t>NÉMETH ANDOR</t>
  </si>
  <si>
    <t>Répcelak Városi Tekebajnokság 2018-2019 egyéni eredmények</t>
  </si>
  <si>
    <t>Répcelak Városi Tekebajnokság 2018-2019 eredmények</t>
  </si>
  <si>
    <t>CSISZLER RÓBERT</t>
  </si>
  <si>
    <t>RÁCZ ELEMÉR</t>
  </si>
  <si>
    <t>mérk.szám</t>
  </si>
  <si>
    <t>MOLNÁR GÁBOR</t>
  </si>
  <si>
    <t>KOVÁCS ADRIEN</t>
  </si>
  <si>
    <t>141.</t>
  </si>
  <si>
    <t>142.</t>
  </si>
  <si>
    <t>143.</t>
  </si>
  <si>
    <t>144.</t>
  </si>
  <si>
    <t>145.</t>
  </si>
  <si>
    <t>VARGA MARCELL</t>
  </si>
  <si>
    <t>BÁNDOLI ZSOLT</t>
  </si>
  <si>
    <t>WITTINGER ZSOLT</t>
  </si>
  <si>
    <t>KIRÁY ZSOLT</t>
  </si>
  <si>
    <t>KIRÁLY ZSOLT</t>
  </si>
  <si>
    <t>VÖRÖS SZONJA</t>
  </si>
  <si>
    <t>TÓTH MIKLÓS</t>
  </si>
  <si>
    <t>DESITS ZOLTÁN</t>
  </si>
  <si>
    <t>PÁTI KATALIN</t>
  </si>
  <si>
    <t>VARGA GÁBOR</t>
  </si>
  <si>
    <t>PARRAG ATTILA</t>
  </si>
  <si>
    <t>BOGNÁR PÉTER</t>
  </si>
  <si>
    <t>146.</t>
  </si>
</sst>
</file>

<file path=xl/styles.xml><?xml version="1.0" encoding="utf-8"?>
<styleSheet xmlns="http://schemas.openxmlformats.org/spreadsheetml/2006/main">
  <fonts count="20">
    <font>
      <sz val="10"/>
      <name val="Arial CE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18"/>
      <name val="Arial CE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color rgb="FFFF0000"/>
      <name val="Arial CE"/>
    </font>
    <font>
      <b/>
      <sz val="10"/>
      <color rgb="FF002060"/>
      <name val="Arial CE"/>
      <charset val="238"/>
    </font>
    <font>
      <b/>
      <sz val="12"/>
      <color theme="9" tint="-0.499984740745262"/>
      <name val="Arial CE"/>
      <charset val="238"/>
    </font>
    <font>
      <b/>
      <sz val="12"/>
      <color rgb="FFFF0000"/>
      <name val="Arial CE"/>
      <charset val="238"/>
    </font>
    <font>
      <sz val="10"/>
      <color theme="1"/>
      <name val="Arial CE"/>
    </font>
    <font>
      <sz val="10"/>
      <color rgb="FFC00000"/>
      <name val="Arial CE"/>
    </font>
    <font>
      <sz val="18"/>
      <name val="Arial CE"/>
      <charset val="238"/>
    </font>
    <font>
      <sz val="12"/>
      <name val="Arial CE"/>
      <charset val="238"/>
    </font>
    <font>
      <sz val="10"/>
      <color rgb="FF00B0F0"/>
      <name val="Arial C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0" fillId="0" borderId="0" xfId="0" applyBorder="1"/>
    <xf numFmtId="0" fontId="1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3" fillId="0" borderId="12" xfId="0" applyNumberFormat="1" applyFont="1" applyBorder="1"/>
    <xf numFmtId="3" fontId="3" fillId="0" borderId="13" xfId="0" applyNumberFormat="1" applyFont="1" applyBorder="1"/>
    <xf numFmtId="3" fontId="3" fillId="0" borderId="14" xfId="0" applyNumberFormat="1" applyFont="1" applyBorder="1"/>
    <xf numFmtId="0" fontId="0" fillId="0" borderId="11" xfId="0" applyBorder="1"/>
    <xf numFmtId="0" fontId="0" fillId="0" borderId="15" xfId="0" applyBorder="1" applyAlignment="1">
      <alignment horizontal="center" vertical="center" textRotation="90"/>
    </xf>
    <xf numFmtId="0" fontId="0" fillId="0" borderId="16" xfId="0" applyBorder="1"/>
    <xf numFmtId="0" fontId="0" fillId="0" borderId="18" xfId="0" applyBorder="1" applyAlignment="1">
      <alignment horizontal="center" vertical="center" textRotation="90"/>
    </xf>
    <xf numFmtId="0" fontId="6" fillId="0" borderId="0" xfId="0" applyFont="1" applyBorder="1"/>
    <xf numFmtId="0" fontId="0" fillId="0" borderId="21" xfId="0" applyBorder="1"/>
    <xf numFmtId="0" fontId="0" fillId="0" borderId="22" xfId="0" applyBorder="1"/>
    <xf numFmtId="0" fontId="4" fillId="0" borderId="0" xfId="0" applyFont="1" applyAlignment="1">
      <alignment horizontal="center" vertical="center" wrapText="1"/>
    </xf>
    <xf numFmtId="3" fontId="6" fillId="0" borderId="0" xfId="0" applyNumberFormat="1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 applyAlignment="1">
      <alignment horizontal="center" vertical="center" textRotation="90"/>
    </xf>
    <xf numFmtId="0" fontId="0" fillId="0" borderId="10" xfId="0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0" xfId="0" applyFill="1"/>
    <xf numFmtId="0" fontId="0" fillId="0" borderId="33" xfId="0" applyBorder="1" applyAlignment="1">
      <alignment horizontal="center" vertical="center" textRotation="90"/>
    </xf>
    <xf numFmtId="0" fontId="0" fillId="0" borderId="33" xfId="0" applyBorder="1"/>
    <xf numFmtId="0" fontId="6" fillId="0" borderId="33" xfId="0" applyFont="1" applyBorder="1"/>
    <xf numFmtId="3" fontId="6" fillId="0" borderId="33" xfId="0" applyNumberFormat="1" applyFont="1" applyBorder="1"/>
    <xf numFmtId="3" fontId="3" fillId="0" borderId="34" xfId="0" applyNumberFormat="1" applyFont="1" applyBorder="1"/>
    <xf numFmtId="0" fontId="7" fillId="0" borderId="6" xfId="0" applyFont="1" applyBorder="1"/>
    <xf numFmtId="0" fontId="0" fillId="0" borderId="36" xfId="0" applyBorder="1"/>
    <xf numFmtId="0" fontId="0" fillId="0" borderId="16" xfId="0" applyFill="1" applyBorder="1"/>
    <xf numFmtId="0" fontId="11" fillId="0" borderId="6" xfId="0" applyFont="1" applyBorder="1"/>
    <xf numFmtId="0" fontId="0" fillId="0" borderId="38" xfId="0" applyFill="1" applyBorder="1"/>
    <xf numFmtId="0" fontId="11" fillId="0" borderId="10" xfId="0" applyFont="1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8" fillId="0" borderId="0" xfId="0" applyFont="1" applyAlignment="1">
      <alignment horizontal="center"/>
    </xf>
    <xf numFmtId="0" fontId="9" fillId="0" borderId="3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0" fillId="0" borderId="39" xfId="0" applyBorder="1"/>
    <xf numFmtId="0" fontId="0" fillId="0" borderId="15" xfId="0" applyBorder="1"/>
    <xf numFmtId="0" fontId="0" fillId="0" borderId="44" xfId="0" applyBorder="1"/>
    <xf numFmtId="0" fontId="0" fillId="0" borderId="44" xfId="0" applyBorder="1" applyAlignment="1">
      <alignment horizontal="center" vertical="center"/>
    </xf>
    <xf numFmtId="0" fontId="9" fillId="0" borderId="39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3" fontId="9" fillId="0" borderId="0" xfId="0" applyNumberFormat="1" applyFont="1" applyFill="1"/>
    <xf numFmtId="0" fontId="10" fillId="0" borderId="25" xfId="0" applyFont="1" applyBorder="1"/>
    <xf numFmtId="4" fontId="12" fillId="0" borderId="1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4" fontId="12" fillId="0" borderId="46" xfId="0" applyNumberFormat="1" applyFont="1" applyBorder="1" applyAlignment="1">
      <alignment horizontal="center" vertical="center"/>
    </xf>
    <xf numFmtId="3" fontId="12" fillId="0" borderId="18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4" fontId="12" fillId="0" borderId="45" xfId="0" applyNumberFormat="1" applyFont="1" applyBorder="1" applyAlignment="1">
      <alignment horizontal="center" vertical="center"/>
    </xf>
    <xf numFmtId="3" fontId="12" fillId="0" borderId="44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2" fillId="0" borderId="47" xfId="0" applyNumberFormat="1" applyFont="1" applyBorder="1" applyAlignment="1">
      <alignment horizontal="center" vertical="center"/>
    </xf>
    <xf numFmtId="0" fontId="13" fillId="0" borderId="19" xfId="0" applyFont="1" applyBorder="1"/>
    <xf numFmtId="3" fontId="13" fillId="0" borderId="20" xfId="0" applyNumberFormat="1" applyFont="1" applyBorder="1"/>
    <xf numFmtId="0" fontId="13" fillId="0" borderId="24" xfId="0" applyFont="1" applyBorder="1"/>
    <xf numFmtId="0" fontId="13" fillId="0" borderId="32" xfId="0" applyFont="1" applyBorder="1"/>
    <xf numFmtId="4" fontId="14" fillId="0" borderId="0" xfId="0" applyNumberFormat="1" applyFont="1" applyFill="1" applyBorder="1" applyAlignment="1">
      <alignment horizontal="center" vertical="center"/>
    </xf>
    <xf numFmtId="0" fontId="15" fillId="0" borderId="6" xfId="0" applyFont="1" applyBorder="1"/>
    <xf numFmtId="3" fontId="3" fillId="0" borderId="37" xfId="0" applyNumberFormat="1" applyFont="1" applyBorder="1" applyAlignment="1">
      <alignment horizontal="right" vertical="center"/>
    </xf>
    <xf numFmtId="0" fontId="0" fillId="0" borderId="6" xfId="0" applyFont="1" applyBorder="1"/>
    <xf numFmtId="4" fontId="12" fillId="0" borderId="40" xfId="0" applyNumberFormat="1" applyFont="1" applyBorder="1" applyAlignment="1">
      <alignment horizontal="center" vertical="center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5" xfId="0" applyBorder="1"/>
    <xf numFmtId="0" fontId="0" fillId="0" borderId="56" xfId="0" applyBorder="1"/>
    <xf numFmtId="0" fontId="9" fillId="0" borderId="15" xfId="0" applyFont="1" applyBorder="1" applyAlignment="1">
      <alignment horizontal="center" vertical="top" wrapText="1"/>
    </xf>
    <xf numFmtId="0" fontId="9" fillId="0" borderId="5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0" fillId="0" borderId="59" xfId="0" applyBorder="1"/>
    <xf numFmtId="0" fontId="0" fillId="0" borderId="23" xfId="0" applyFont="1" applyBorder="1"/>
    <xf numFmtId="0" fontId="0" fillId="0" borderId="4" xfId="0" applyFont="1" applyBorder="1"/>
    <xf numFmtId="0" fontId="15" fillId="0" borderId="10" xfId="0" applyFont="1" applyBorder="1"/>
    <xf numFmtId="0" fontId="8" fillId="0" borderId="0" xfId="0" applyFont="1" applyAlignment="1">
      <alignment horizontal="center"/>
    </xf>
    <xf numFmtId="0" fontId="0" fillId="0" borderId="26" xfId="0" applyFont="1" applyBorder="1"/>
    <xf numFmtId="0" fontId="0" fillId="0" borderId="27" xfId="0" applyFont="1" applyBorder="1"/>
    <xf numFmtId="0" fontId="0" fillId="0" borderId="6" xfId="0" applyFont="1" applyFill="1" applyBorder="1"/>
    <xf numFmtId="0" fontId="0" fillId="0" borderId="10" xfId="0" applyFont="1" applyFill="1" applyBorder="1"/>
    <xf numFmtId="0" fontId="0" fillId="0" borderId="10" xfId="0" applyFont="1" applyBorder="1"/>
    <xf numFmtId="0" fontId="0" fillId="0" borderId="28" xfId="0" applyFont="1" applyBorder="1"/>
    <xf numFmtId="0" fontId="0" fillId="0" borderId="10" xfId="0" applyFont="1" applyBorder="1" applyAlignment="1">
      <alignment horizontal="right" vertical="center"/>
    </xf>
    <xf numFmtId="0" fontId="0" fillId="0" borderId="37" xfId="0" applyFont="1" applyBorder="1"/>
    <xf numFmtId="0" fontId="0" fillId="0" borderId="54" xfId="0" applyFont="1" applyBorder="1"/>
    <xf numFmtId="0" fontId="0" fillId="0" borderId="35" xfId="0" applyFont="1" applyBorder="1"/>
    <xf numFmtId="0" fontId="0" fillId="0" borderId="4" xfId="0" applyFont="1" applyFill="1" applyBorder="1"/>
    <xf numFmtId="0" fontId="0" fillId="0" borderId="8" xfId="0" applyFont="1" applyBorder="1"/>
    <xf numFmtId="0" fontId="0" fillId="0" borderId="8" xfId="0" applyFont="1" applyFill="1" applyBorder="1"/>
    <xf numFmtId="0" fontId="0" fillId="0" borderId="5" xfId="0" applyFont="1" applyBorder="1"/>
    <xf numFmtId="0" fontId="0" fillId="0" borderId="9" xfId="0" applyFont="1" applyBorder="1"/>
    <xf numFmtId="0" fontId="0" fillId="0" borderId="0" xfId="0" applyFont="1"/>
    <xf numFmtId="0" fontId="16" fillId="0" borderId="6" xfId="0" applyFont="1" applyBorder="1"/>
    <xf numFmtId="0" fontId="11" fillId="0" borderId="5" xfId="0" applyFont="1" applyBorder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1" xfId="0" applyBorder="1" applyAlignment="1">
      <alignment horizontal="center"/>
    </xf>
    <xf numFmtId="0" fontId="15" fillId="0" borderId="6" xfId="0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7" fillId="0" borderId="29" xfId="0" applyNumberFormat="1" applyFont="1" applyBorder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3" fontId="7" fillId="0" borderId="26" xfId="0" applyNumberFormat="1" applyFont="1" applyBorder="1"/>
    <xf numFmtId="3" fontId="7" fillId="0" borderId="27" xfId="0" applyNumberFormat="1" applyFont="1" applyBorder="1"/>
    <xf numFmtId="3" fontId="7" fillId="0" borderId="28" xfId="0" applyNumberFormat="1" applyFont="1" applyBorder="1"/>
    <xf numFmtId="0" fontId="7" fillId="0" borderId="0" xfId="0" applyFont="1"/>
    <xf numFmtId="0" fontId="11" fillId="0" borderId="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2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0" xfId="0" applyFont="1" applyBorder="1"/>
    <xf numFmtId="0" fontId="0" fillId="0" borderId="17" xfId="0" applyFont="1" applyBorder="1"/>
    <xf numFmtId="0" fontId="0" fillId="0" borderId="61" xfId="0" applyFont="1" applyBorder="1"/>
    <xf numFmtId="0" fontId="0" fillId="0" borderId="29" xfId="0" applyFont="1" applyBorder="1"/>
    <xf numFmtId="0" fontId="0" fillId="0" borderId="62" xfId="0" applyBorder="1"/>
    <xf numFmtId="0" fontId="0" fillId="0" borderId="29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2" borderId="39" xfId="0" applyFont="1" applyFill="1" applyBorder="1" applyAlignment="1">
      <alignment horizontal="center" vertical="center" textRotation="90"/>
    </xf>
    <xf numFmtId="0" fontId="5" fillId="2" borderId="15" xfId="0" applyFont="1" applyFill="1" applyBorder="1" applyAlignment="1">
      <alignment horizontal="center" vertical="center" textRotation="90"/>
    </xf>
    <xf numFmtId="0" fontId="1" fillId="2" borderId="39" xfId="0" applyFont="1" applyFill="1" applyBorder="1" applyAlignment="1">
      <alignment horizontal="center" vertical="center" textRotation="90"/>
    </xf>
    <xf numFmtId="0" fontId="0" fillId="2" borderId="15" xfId="0" applyFill="1" applyBorder="1" applyAlignment="1">
      <alignment horizontal="center" vertical="center" textRotation="90"/>
    </xf>
    <xf numFmtId="0" fontId="1" fillId="2" borderId="15" xfId="0" applyFont="1" applyFill="1" applyBorder="1" applyAlignment="1">
      <alignment horizontal="center" vertical="center" textRotation="90"/>
    </xf>
    <xf numFmtId="0" fontId="1" fillId="2" borderId="44" xfId="0" applyFont="1" applyFill="1" applyBorder="1" applyAlignment="1">
      <alignment horizontal="center" vertical="center" textRotation="90"/>
    </xf>
    <xf numFmtId="0" fontId="5" fillId="2" borderId="44" xfId="0" applyFont="1" applyFill="1" applyBorder="1" applyAlignment="1">
      <alignment horizontal="center" vertical="center" textRotation="90"/>
    </xf>
    <xf numFmtId="0" fontId="19" fillId="0" borderId="3" xfId="0" applyFont="1" applyBorder="1"/>
    <xf numFmtId="0" fontId="19" fillId="0" borderId="5" xfId="0" applyFont="1" applyBorder="1"/>
    <xf numFmtId="0" fontId="19" fillId="0" borderId="9" xfId="0" applyFont="1" applyBorder="1"/>
    <xf numFmtId="0" fontId="19" fillId="0" borderId="30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F205"/>
  <sheetViews>
    <sheetView tabSelected="1" workbookViewId="0">
      <selection activeCell="A71" sqref="A71:XFD71"/>
    </sheetView>
  </sheetViews>
  <sheetFormatPr defaultRowHeight="12.75"/>
  <cols>
    <col min="1" max="1" width="4.85546875" style="122" customWidth="1"/>
    <col min="2" max="2" width="21.5703125" customWidth="1"/>
    <col min="3" max="3" width="11.7109375" style="142" customWidth="1"/>
    <col min="4" max="29" width="5.42578125" style="123" customWidth="1"/>
    <col min="30" max="30" width="8.85546875" style="123" customWidth="1"/>
    <col min="31" max="31" width="9.5703125" customWidth="1"/>
    <col min="32" max="32" width="6" style="123" customWidth="1"/>
  </cols>
  <sheetData>
    <row r="2" spans="1:32" ht="23.25">
      <c r="B2" s="163" t="s">
        <v>301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</row>
    <row r="3" spans="1:32" ht="23.25">
      <c r="B3" s="103"/>
      <c r="C3" s="137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03"/>
    </row>
    <row r="5" spans="1:32" ht="39" thickBot="1">
      <c r="C5" s="138"/>
      <c r="D5" s="64" t="s">
        <v>8</v>
      </c>
      <c r="E5" s="64" t="s">
        <v>9</v>
      </c>
      <c r="F5" s="64" t="s">
        <v>10</v>
      </c>
      <c r="G5" s="64" t="s">
        <v>11</v>
      </c>
      <c r="H5" s="64" t="s">
        <v>12</v>
      </c>
      <c r="I5" s="64" t="s">
        <v>13</v>
      </c>
      <c r="J5" s="64" t="s">
        <v>14</v>
      </c>
      <c r="K5" s="64" t="s">
        <v>15</v>
      </c>
      <c r="L5" s="64" t="s">
        <v>16</v>
      </c>
      <c r="M5" s="64" t="s">
        <v>17</v>
      </c>
      <c r="N5" s="64" t="s">
        <v>18</v>
      </c>
      <c r="O5" s="64" t="s">
        <v>19</v>
      </c>
      <c r="P5" s="64" t="s">
        <v>20</v>
      </c>
      <c r="Q5" s="64" t="s">
        <v>21</v>
      </c>
      <c r="R5" s="64" t="s">
        <v>22</v>
      </c>
      <c r="S5" s="64" t="s">
        <v>23</v>
      </c>
      <c r="T5" s="64" t="s">
        <v>24</v>
      </c>
      <c r="U5" s="64" t="s">
        <v>25</v>
      </c>
      <c r="V5" s="64" t="s">
        <v>26</v>
      </c>
      <c r="W5" s="64" t="s">
        <v>27</v>
      </c>
      <c r="X5" s="64" t="s">
        <v>28</v>
      </c>
      <c r="Y5" s="64" t="s">
        <v>29</v>
      </c>
      <c r="Z5" s="64" t="s">
        <v>30</v>
      </c>
      <c r="AA5" s="64" t="s">
        <v>32</v>
      </c>
      <c r="AB5" s="64" t="s">
        <v>33</v>
      </c>
      <c r="AC5" s="64" t="s">
        <v>34</v>
      </c>
      <c r="AD5" s="64" t="s">
        <v>0</v>
      </c>
      <c r="AE5" s="135" t="s">
        <v>1</v>
      </c>
      <c r="AF5" s="156" t="s">
        <v>305</v>
      </c>
    </row>
    <row r="6" spans="1:32" ht="13.5" thickBot="1">
      <c r="A6" s="122" t="s">
        <v>8</v>
      </c>
      <c r="B6" s="171" t="s">
        <v>210</v>
      </c>
      <c r="C6" s="139" t="s">
        <v>215</v>
      </c>
      <c r="D6" s="124">
        <v>187</v>
      </c>
      <c r="E6" s="124">
        <v>178</v>
      </c>
      <c r="F6" s="124">
        <v>193</v>
      </c>
      <c r="G6" s="124">
        <v>157</v>
      </c>
      <c r="H6" s="124">
        <v>178</v>
      </c>
      <c r="I6" s="124">
        <v>190</v>
      </c>
      <c r="J6" s="124">
        <v>197</v>
      </c>
      <c r="K6" s="124">
        <v>184</v>
      </c>
      <c r="L6" s="124">
        <v>172</v>
      </c>
      <c r="M6" s="155">
        <v>208</v>
      </c>
      <c r="N6" s="124">
        <v>195</v>
      </c>
      <c r="O6" s="155">
        <v>207</v>
      </c>
      <c r="P6" s="125">
        <v>173</v>
      </c>
      <c r="Q6" s="125">
        <v>186</v>
      </c>
      <c r="R6" s="125">
        <v>194</v>
      </c>
      <c r="S6" s="125">
        <v>197</v>
      </c>
      <c r="T6" s="155">
        <v>201</v>
      </c>
      <c r="U6" s="125">
        <v>173</v>
      </c>
      <c r="V6" s="125"/>
      <c r="W6" s="155">
        <v>219</v>
      </c>
      <c r="X6" s="125">
        <v>163</v>
      </c>
      <c r="Y6" s="125">
        <v>177</v>
      </c>
      <c r="Z6" s="125">
        <v>182</v>
      </c>
      <c r="AA6" s="125">
        <v>176</v>
      </c>
      <c r="AB6" s="125">
        <v>170</v>
      </c>
      <c r="AC6" s="155">
        <v>206</v>
      </c>
      <c r="AD6" s="134">
        <f>D6+E6+F6+G6+H6+I6+J6+K6+L6+M6+N6+O6+P6+Q6+R6+S6+T6+U6+V6+W6+X6+Y6+Z6+AA6+AB6+AC6</f>
        <v>4663</v>
      </c>
      <c r="AE6" s="67">
        <f>AD6/COUNTIF(D6:AC6,"&gt;0")</f>
        <v>186.52</v>
      </c>
      <c r="AF6" s="123">
        <f>COUNTIF(D6:AC6,"&gt;0")</f>
        <v>25</v>
      </c>
    </row>
    <row r="7" spans="1:32" ht="13.5" thickBot="1">
      <c r="A7" s="122" t="s">
        <v>9</v>
      </c>
      <c r="B7" s="172" t="s">
        <v>229</v>
      </c>
      <c r="C7" s="140" t="s">
        <v>66</v>
      </c>
      <c r="D7" s="126">
        <v>182</v>
      </c>
      <c r="E7" s="126">
        <v>169</v>
      </c>
      <c r="F7" s="132"/>
      <c r="G7" s="126">
        <v>180</v>
      </c>
      <c r="H7" s="126">
        <v>192</v>
      </c>
      <c r="I7" s="126">
        <v>179</v>
      </c>
      <c r="J7" s="126">
        <v>178</v>
      </c>
      <c r="K7" s="126">
        <v>187</v>
      </c>
      <c r="L7" s="126"/>
      <c r="M7" s="126">
        <v>173</v>
      </c>
      <c r="N7" s="126">
        <v>184</v>
      </c>
      <c r="O7" s="126">
        <v>193</v>
      </c>
      <c r="P7" s="127">
        <v>186</v>
      </c>
      <c r="Q7" s="147">
        <v>208</v>
      </c>
      <c r="R7" s="126">
        <v>186</v>
      </c>
      <c r="S7" s="127">
        <v>185</v>
      </c>
      <c r="T7" s="127">
        <v>188</v>
      </c>
      <c r="U7" s="127">
        <v>182</v>
      </c>
      <c r="V7" s="127">
        <v>175</v>
      </c>
      <c r="W7" s="127">
        <v>168</v>
      </c>
      <c r="X7" s="127"/>
      <c r="Y7" s="127">
        <v>187</v>
      </c>
      <c r="Z7" s="127">
        <v>168</v>
      </c>
      <c r="AA7" s="127">
        <v>187</v>
      </c>
      <c r="AB7" s="127">
        <v>171</v>
      </c>
      <c r="AC7" s="127"/>
      <c r="AD7" s="134">
        <f>D7+E7+F7+G7+H7+I7+J7+K7+L7+M7+N7+O7+P7+Q7+R7+S7+T7+U7+V7+W7+X7+Y7+Z7+AA7+AB7+AC7</f>
        <v>4008</v>
      </c>
      <c r="AE7" s="68">
        <f>AD7/COUNTIF(D7:AC7,"&gt;0")</f>
        <v>182.18181818181819</v>
      </c>
      <c r="AF7" s="123">
        <f>COUNTIF(D7:AC7,"&gt;0")</f>
        <v>22</v>
      </c>
    </row>
    <row r="8" spans="1:32" ht="13.5" thickBot="1">
      <c r="A8" s="122" t="s">
        <v>10</v>
      </c>
      <c r="B8" s="172" t="s">
        <v>267</v>
      </c>
      <c r="C8" s="140" t="s">
        <v>186</v>
      </c>
      <c r="D8" s="126"/>
      <c r="E8" s="126">
        <v>196</v>
      </c>
      <c r="F8" s="143">
        <v>215</v>
      </c>
      <c r="G8" s="126">
        <v>181</v>
      </c>
      <c r="H8" s="126"/>
      <c r="I8" s="126">
        <v>165</v>
      </c>
      <c r="J8" s="126">
        <v>163</v>
      </c>
      <c r="K8" s="126">
        <v>185</v>
      </c>
      <c r="L8" s="126"/>
      <c r="M8" s="126">
        <v>163</v>
      </c>
      <c r="N8" s="126">
        <v>198</v>
      </c>
      <c r="O8" s="126">
        <v>171</v>
      </c>
      <c r="P8" s="127">
        <v>193</v>
      </c>
      <c r="Q8" s="127">
        <v>167</v>
      </c>
      <c r="R8" s="127">
        <v>178</v>
      </c>
      <c r="S8" s="127">
        <v>185</v>
      </c>
      <c r="T8" s="127">
        <v>183</v>
      </c>
      <c r="U8" s="127">
        <v>181</v>
      </c>
      <c r="V8" s="127">
        <v>184</v>
      </c>
      <c r="W8" s="127">
        <v>179</v>
      </c>
      <c r="X8" s="127">
        <v>177</v>
      </c>
      <c r="Y8" s="127">
        <v>159</v>
      </c>
      <c r="Z8" s="127">
        <v>179</v>
      </c>
      <c r="AA8" s="127">
        <v>197</v>
      </c>
      <c r="AB8" s="127">
        <v>173</v>
      </c>
      <c r="AC8" s="147">
        <v>201</v>
      </c>
      <c r="AD8" s="134">
        <f>D8+E8+F8+G8+H8+I8+J8+K8+L8+M8+N8+O8+P8+Q8+R8+S8+T8+U8+V8+W8+X8+Y8+Z8+AA8+AB8+AC8</f>
        <v>4173</v>
      </c>
      <c r="AE8" s="68">
        <f>AD8/COUNTIF(D8:AC8,"&gt;0")</f>
        <v>181.43478260869566</v>
      </c>
      <c r="AF8" s="123">
        <f>COUNTIF(D8:AC8,"&gt;0")</f>
        <v>23</v>
      </c>
    </row>
    <row r="9" spans="1:32" ht="13.5" thickBot="1">
      <c r="A9" s="122" t="s">
        <v>11</v>
      </c>
      <c r="B9" s="172" t="s">
        <v>212</v>
      </c>
      <c r="C9" s="140" t="s">
        <v>215</v>
      </c>
      <c r="D9" s="126">
        <v>181</v>
      </c>
      <c r="E9" s="126">
        <v>187</v>
      </c>
      <c r="F9" s="126">
        <v>178</v>
      </c>
      <c r="G9" s="126">
        <v>194</v>
      </c>
      <c r="H9" s="126">
        <v>184</v>
      </c>
      <c r="I9" s="126">
        <v>189</v>
      </c>
      <c r="J9" s="126">
        <v>198</v>
      </c>
      <c r="K9" s="126">
        <v>170</v>
      </c>
      <c r="L9" s="126">
        <v>194</v>
      </c>
      <c r="M9" s="126">
        <v>157</v>
      </c>
      <c r="N9" s="126">
        <v>184</v>
      </c>
      <c r="O9" s="126">
        <v>174</v>
      </c>
      <c r="P9" s="127">
        <v>169</v>
      </c>
      <c r="Q9" s="126">
        <v>176</v>
      </c>
      <c r="R9" s="127">
        <v>173</v>
      </c>
      <c r="S9" s="127">
        <v>174</v>
      </c>
      <c r="T9" s="127">
        <v>188</v>
      </c>
      <c r="U9" s="127">
        <v>183</v>
      </c>
      <c r="V9" s="127">
        <v>179</v>
      </c>
      <c r="W9" s="127">
        <v>188</v>
      </c>
      <c r="X9" s="127">
        <v>160</v>
      </c>
      <c r="Y9" s="127">
        <v>186</v>
      </c>
      <c r="Z9" s="127">
        <v>178</v>
      </c>
      <c r="AA9" s="127">
        <v>170</v>
      </c>
      <c r="AB9" s="127">
        <v>175</v>
      </c>
      <c r="AC9" s="127">
        <v>194</v>
      </c>
      <c r="AD9" s="134">
        <f>D9+E9+F9+G9+H9+I9+J9+K9+L9+M9+N9+O9+P9+Q9+R9+S9+T9+U9+V9+W9+X9+Y9+Z9+AA9+AB9+AC9</f>
        <v>4683</v>
      </c>
      <c r="AE9" s="68">
        <f>AD9/COUNTIF(D9:AC9,"&gt;0")</f>
        <v>180.11538461538461</v>
      </c>
      <c r="AF9" s="123">
        <f>COUNTIF(D9:AC9,"&gt;0")</f>
        <v>26</v>
      </c>
    </row>
    <row r="10" spans="1:32" ht="13.5" thickBot="1">
      <c r="A10" s="122" t="s">
        <v>12</v>
      </c>
      <c r="B10" s="172" t="s">
        <v>156</v>
      </c>
      <c r="C10" s="140" t="s">
        <v>185</v>
      </c>
      <c r="D10" s="126">
        <v>154</v>
      </c>
      <c r="E10" s="157">
        <v>187</v>
      </c>
      <c r="F10" s="126">
        <v>189</v>
      </c>
      <c r="G10" s="126">
        <v>185</v>
      </c>
      <c r="H10" s="126">
        <v>165</v>
      </c>
      <c r="I10" s="128">
        <v>190</v>
      </c>
      <c r="J10" s="126">
        <v>177</v>
      </c>
      <c r="K10" s="128">
        <v>173</v>
      </c>
      <c r="L10" s="126">
        <v>171</v>
      </c>
      <c r="M10" s="143">
        <v>203</v>
      </c>
      <c r="N10" s="128">
        <v>171</v>
      </c>
      <c r="O10" s="126">
        <v>161</v>
      </c>
      <c r="P10" s="147">
        <v>202</v>
      </c>
      <c r="Q10" s="127">
        <v>179</v>
      </c>
      <c r="R10" s="127">
        <v>171</v>
      </c>
      <c r="S10" s="127">
        <v>185</v>
      </c>
      <c r="T10" s="127">
        <v>178</v>
      </c>
      <c r="U10" s="127">
        <v>181</v>
      </c>
      <c r="V10" s="127">
        <v>182</v>
      </c>
      <c r="W10" s="127">
        <v>192</v>
      </c>
      <c r="X10" s="127">
        <v>182</v>
      </c>
      <c r="Y10" s="147">
        <v>201</v>
      </c>
      <c r="Z10" s="127">
        <v>165</v>
      </c>
      <c r="AA10" s="127">
        <v>174</v>
      </c>
      <c r="AB10" s="147"/>
      <c r="AC10" s="127">
        <v>180</v>
      </c>
      <c r="AD10" s="134">
        <f>D10+E10+F10+G10+H10+I10+J10+K10+L10+M10+N10+O10+P10+Q10+R10+S10+T10+U10+V10+W10+X10+Y10+Z10+AA10+AB10+AC10</f>
        <v>4498</v>
      </c>
      <c r="AE10" s="68">
        <f>AD10/COUNTIF(D10:AC10,"&gt;0")</f>
        <v>179.92</v>
      </c>
      <c r="AF10" s="123">
        <f>COUNTIF(D10:AC10,"&gt;0")</f>
        <v>25</v>
      </c>
    </row>
    <row r="11" spans="1:32" ht="13.5" thickBot="1">
      <c r="A11" s="122" t="s">
        <v>13</v>
      </c>
      <c r="B11" s="173" t="s">
        <v>159</v>
      </c>
      <c r="C11" s="141" t="s">
        <v>185</v>
      </c>
      <c r="D11" s="144">
        <v>153</v>
      </c>
      <c r="E11" s="144">
        <v>174</v>
      </c>
      <c r="F11" s="144">
        <v>178</v>
      </c>
      <c r="G11" s="144">
        <v>198</v>
      </c>
      <c r="H11" s="144">
        <v>153</v>
      </c>
      <c r="I11" s="144">
        <v>189</v>
      </c>
      <c r="J11" s="144">
        <v>177</v>
      </c>
      <c r="K11" s="144">
        <v>193</v>
      </c>
      <c r="L11" s="144">
        <v>164</v>
      </c>
      <c r="M11" s="144">
        <v>174</v>
      </c>
      <c r="N11" s="144">
        <v>181</v>
      </c>
      <c r="O11" s="144">
        <v>176</v>
      </c>
      <c r="P11" s="145">
        <v>182</v>
      </c>
      <c r="Q11" s="145">
        <v>179</v>
      </c>
      <c r="R11" s="145">
        <v>183</v>
      </c>
      <c r="S11" s="145">
        <v>195</v>
      </c>
      <c r="T11" s="145">
        <v>167</v>
      </c>
      <c r="U11" s="145">
        <v>180</v>
      </c>
      <c r="V11" s="145">
        <v>196</v>
      </c>
      <c r="W11" s="145">
        <v>188</v>
      </c>
      <c r="X11" s="145">
        <v>183</v>
      </c>
      <c r="Y11" s="145">
        <v>159</v>
      </c>
      <c r="Z11" s="145">
        <v>164</v>
      </c>
      <c r="AA11" s="145">
        <v>189</v>
      </c>
      <c r="AB11" s="145">
        <v>160</v>
      </c>
      <c r="AC11" s="145">
        <v>180</v>
      </c>
      <c r="AD11" s="134">
        <f>D11+E11+F11+G11+H11+I11+J11+K11+L11+M11+N11+O11+P11+Q11+R11+S11+T11+U11+V11+W11+X11+Y11+Z11+AA11+AB11+AC11</f>
        <v>4615</v>
      </c>
      <c r="AE11" s="77">
        <f>AD11/COUNTIF(D11:AC11,"&gt;0")</f>
        <v>177.5</v>
      </c>
      <c r="AF11" s="123">
        <f>COUNTIF(D11:AC11,"&gt;0")</f>
        <v>26</v>
      </c>
    </row>
    <row r="12" spans="1:32" ht="13.5" thickBot="1">
      <c r="A12" s="122" t="s">
        <v>14</v>
      </c>
      <c r="B12" s="171" t="s">
        <v>228</v>
      </c>
      <c r="C12" s="139" t="s">
        <v>43</v>
      </c>
      <c r="D12" s="124">
        <v>163</v>
      </c>
      <c r="E12" s="124">
        <v>156</v>
      </c>
      <c r="F12" s="124">
        <v>162</v>
      </c>
      <c r="G12" s="124">
        <v>172</v>
      </c>
      <c r="H12" s="124">
        <v>188</v>
      </c>
      <c r="I12" s="158">
        <v>185</v>
      </c>
      <c r="J12" s="124">
        <v>196</v>
      </c>
      <c r="K12" s="124">
        <v>180</v>
      </c>
      <c r="L12" s="124">
        <v>177</v>
      </c>
      <c r="M12" s="124">
        <v>164</v>
      </c>
      <c r="N12" s="124">
        <v>168</v>
      </c>
      <c r="O12" s="124">
        <v>171</v>
      </c>
      <c r="P12" s="162">
        <v>204</v>
      </c>
      <c r="Q12" s="162"/>
      <c r="R12" s="162"/>
      <c r="S12" s="162"/>
      <c r="T12" s="162">
        <v>208</v>
      </c>
      <c r="U12" s="161">
        <v>158</v>
      </c>
      <c r="V12" s="125">
        <v>181</v>
      </c>
      <c r="W12" s="125">
        <v>183</v>
      </c>
      <c r="X12" s="162"/>
      <c r="Y12" s="161">
        <v>178</v>
      </c>
      <c r="Z12" s="125">
        <v>186</v>
      </c>
      <c r="AA12" s="125">
        <v>180</v>
      </c>
      <c r="AB12" s="125">
        <v>171</v>
      </c>
      <c r="AC12" s="125">
        <v>171</v>
      </c>
      <c r="AD12" s="134">
        <f>D12+E12+F12+G12+H12+I12+J12+K12+L12+M12+N12+O12+P12+Q12+R12+S12+T12+U12+V12+W12+X12+Y12+Z12+AA12+AB12+AC12</f>
        <v>3902</v>
      </c>
      <c r="AE12" s="67">
        <f>AD12/COUNTIF(D12:AC12,"&gt;0")</f>
        <v>177.36363636363637</v>
      </c>
      <c r="AF12" s="123">
        <f>COUNTIF(D12:AC12,"&gt;0")</f>
        <v>22</v>
      </c>
    </row>
    <row r="13" spans="1:32" ht="13.5" thickBot="1">
      <c r="A13" s="122" t="s">
        <v>15</v>
      </c>
      <c r="B13" s="172" t="s">
        <v>227</v>
      </c>
      <c r="C13" s="140" t="s">
        <v>43</v>
      </c>
      <c r="D13" s="126">
        <v>180</v>
      </c>
      <c r="E13" s="126">
        <v>181</v>
      </c>
      <c r="F13" s="126">
        <v>167</v>
      </c>
      <c r="G13" s="126">
        <v>153</v>
      </c>
      <c r="H13" s="126">
        <v>186</v>
      </c>
      <c r="I13" s="131">
        <v>162</v>
      </c>
      <c r="J13" s="126">
        <v>192</v>
      </c>
      <c r="K13" s="126">
        <v>176</v>
      </c>
      <c r="L13" s="126">
        <v>193</v>
      </c>
      <c r="M13" s="126">
        <v>148</v>
      </c>
      <c r="N13" s="126"/>
      <c r="O13" s="126">
        <v>179</v>
      </c>
      <c r="P13" s="127">
        <v>186</v>
      </c>
      <c r="Q13" s="127">
        <v>188</v>
      </c>
      <c r="R13" s="127">
        <v>170</v>
      </c>
      <c r="S13" s="127">
        <v>180</v>
      </c>
      <c r="T13" s="127">
        <v>166</v>
      </c>
      <c r="U13" s="127">
        <v>162</v>
      </c>
      <c r="V13" s="127">
        <v>171</v>
      </c>
      <c r="W13" s="127">
        <v>192</v>
      </c>
      <c r="X13" s="127">
        <v>184</v>
      </c>
      <c r="Y13" s="127">
        <v>176</v>
      </c>
      <c r="Z13" s="127">
        <v>188</v>
      </c>
      <c r="AA13" s="127">
        <v>186</v>
      </c>
      <c r="AB13" s="127">
        <v>166</v>
      </c>
      <c r="AC13" s="127">
        <v>167</v>
      </c>
      <c r="AD13" s="134">
        <f>D13+E13+F13+G13+H13+I13+J13+K13+L13+M13+N13+O13+P13+Q13+R13+S13+T13+U13+V13+W13+X13+Y13+Z13+AA13+AB13+AC13</f>
        <v>4399</v>
      </c>
      <c r="AE13" s="68">
        <f>AD13/COUNTIF(D13:AC13,"&gt;0")</f>
        <v>175.96</v>
      </c>
      <c r="AF13" s="123">
        <f>COUNTIF(D13:AC13,"&gt;0")</f>
        <v>25</v>
      </c>
    </row>
    <row r="14" spans="1:32" ht="13.5" thickBot="1">
      <c r="A14" s="122" t="s">
        <v>16</v>
      </c>
      <c r="B14" s="172" t="s">
        <v>272</v>
      </c>
      <c r="C14" s="140" t="s">
        <v>222</v>
      </c>
      <c r="D14" s="126"/>
      <c r="E14" s="126">
        <v>195</v>
      </c>
      <c r="F14" s="126">
        <v>189</v>
      </c>
      <c r="G14" s="126">
        <v>175</v>
      </c>
      <c r="H14" s="126">
        <v>175</v>
      </c>
      <c r="I14" s="131"/>
      <c r="J14" s="126">
        <v>171</v>
      </c>
      <c r="K14" s="143">
        <v>204</v>
      </c>
      <c r="L14" s="126">
        <v>173</v>
      </c>
      <c r="M14" s="126">
        <v>183</v>
      </c>
      <c r="N14" s="126">
        <v>155</v>
      </c>
      <c r="O14" s="126">
        <v>154</v>
      </c>
      <c r="P14" s="127">
        <v>178</v>
      </c>
      <c r="Q14" s="127">
        <v>177</v>
      </c>
      <c r="R14" s="154">
        <v>177</v>
      </c>
      <c r="S14" s="127"/>
      <c r="T14" s="127">
        <v>168</v>
      </c>
      <c r="U14" s="127">
        <v>176</v>
      </c>
      <c r="V14" s="127"/>
      <c r="W14" s="127">
        <v>164</v>
      </c>
      <c r="X14" s="127"/>
      <c r="Y14" s="127"/>
      <c r="Z14" s="127">
        <v>175</v>
      </c>
      <c r="AA14" s="127">
        <v>161</v>
      </c>
      <c r="AB14" s="127">
        <v>164</v>
      </c>
      <c r="AC14" s="127">
        <v>178</v>
      </c>
      <c r="AD14" s="134">
        <f>D14+E14+F14+G14+H14+I14+J14+K14+L14+M14+N14+O14+P14+Q14+R14+S14+T14+U14+V14+W14+X14+Y14+Z14+AA14+AB14+AC14</f>
        <v>3492</v>
      </c>
      <c r="AE14" s="68">
        <f>AD14/COUNTIF(D14:AC14,"&gt;0")</f>
        <v>174.6</v>
      </c>
      <c r="AF14" s="123">
        <f>COUNTIF(D14:AC14,"&gt;0")</f>
        <v>20</v>
      </c>
    </row>
    <row r="15" spans="1:32" ht="13.5" thickBot="1">
      <c r="A15" s="122" t="s">
        <v>17</v>
      </c>
      <c r="B15" s="172" t="s">
        <v>176</v>
      </c>
      <c r="C15" s="140" t="s">
        <v>186</v>
      </c>
      <c r="D15" s="128">
        <v>183</v>
      </c>
      <c r="E15" s="128">
        <v>181</v>
      </c>
      <c r="F15" s="128">
        <v>185</v>
      </c>
      <c r="G15" s="128">
        <v>163</v>
      </c>
      <c r="H15" s="128">
        <v>172</v>
      </c>
      <c r="I15" s="159">
        <v>186</v>
      </c>
      <c r="J15" s="128"/>
      <c r="K15" s="128">
        <v>177</v>
      </c>
      <c r="L15" s="128">
        <v>175</v>
      </c>
      <c r="M15" s="128">
        <v>191</v>
      </c>
      <c r="N15" s="129">
        <v>172</v>
      </c>
      <c r="O15" s="128">
        <v>178</v>
      </c>
      <c r="P15" s="130">
        <v>163</v>
      </c>
      <c r="Q15" s="130">
        <v>168</v>
      </c>
      <c r="R15" s="130">
        <v>182</v>
      </c>
      <c r="S15" s="130">
        <v>158</v>
      </c>
      <c r="T15" s="130"/>
      <c r="U15" s="128">
        <v>167</v>
      </c>
      <c r="V15" s="130">
        <v>162</v>
      </c>
      <c r="W15" s="130">
        <v>188</v>
      </c>
      <c r="X15" s="130">
        <v>199</v>
      </c>
      <c r="Y15" s="130">
        <v>177</v>
      </c>
      <c r="Z15" s="130">
        <v>161</v>
      </c>
      <c r="AA15" s="130">
        <v>160</v>
      </c>
      <c r="AB15" s="130">
        <v>163</v>
      </c>
      <c r="AC15" s="130">
        <v>169</v>
      </c>
      <c r="AD15" s="134">
        <f>D15+E15+F15+G15+H15+I15+J15+K15+L15+M15+N15+O15+P15+Q15+R15+S15+T15+U15+V15+W15+X15+Y15+Z15+AA15+AB15+AC15</f>
        <v>4180</v>
      </c>
      <c r="AE15" s="68">
        <f>AD15/COUNTIF(D15:AC15,"&gt;0")</f>
        <v>174.16666666666666</v>
      </c>
      <c r="AF15" s="123">
        <f>COUNTIF(D15:AC15,"&gt;0")</f>
        <v>24</v>
      </c>
    </row>
    <row r="16" spans="1:32" ht="13.5" thickBot="1">
      <c r="A16" s="122" t="s">
        <v>18</v>
      </c>
      <c r="B16" s="172" t="s">
        <v>214</v>
      </c>
      <c r="C16" s="140" t="s">
        <v>215</v>
      </c>
      <c r="D16" s="126">
        <v>180</v>
      </c>
      <c r="E16" s="126">
        <v>150</v>
      </c>
      <c r="F16" s="126">
        <v>157</v>
      </c>
      <c r="G16" s="126">
        <v>175</v>
      </c>
      <c r="H16" s="126">
        <v>166</v>
      </c>
      <c r="I16" s="131"/>
      <c r="J16" s="126">
        <v>153</v>
      </c>
      <c r="K16" s="126">
        <v>171</v>
      </c>
      <c r="L16" s="126">
        <v>172</v>
      </c>
      <c r="M16" s="126">
        <v>184</v>
      </c>
      <c r="N16" s="126">
        <v>174</v>
      </c>
      <c r="O16" s="126">
        <v>183</v>
      </c>
      <c r="P16" s="126">
        <v>151</v>
      </c>
      <c r="Q16" s="127">
        <v>199</v>
      </c>
      <c r="R16" s="127">
        <v>189</v>
      </c>
      <c r="S16" s="127">
        <v>176</v>
      </c>
      <c r="T16" s="127">
        <v>179</v>
      </c>
      <c r="U16" s="127">
        <v>171</v>
      </c>
      <c r="V16" s="147">
        <v>201</v>
      </c>
      <c r="W16" s="127">
        <v>184</v>
      </c>
      <c r="X16" s="127">
        <v>188</v>
      </c>
      <c r="Y16" s="127">
        <v>182</v>
      </c>
      <c r="Z16" s="127">
        <v>175</v>
      </c>
      <c r="AA16" s="127">
        <v>160</v>
      </c>
      <c r="AB16" s="127">
        <v>166</v>
      </c>
      <c r="AC16" s="127">
        <v>159</v>
      </c>
      <c r="AD16" s="134">
        <f>D16+E16+F16+G16+H16+I16+J16+K16+L16+M16+N16+O16+P16+Q16+R16+S16+T16+U16+V16+W16+X16+Y16+Z16+AA16+AB16+AC16</f>
        <v>4345</v>
      </c>
      <c r="AE16" s="68">
        <f>AD16/COUNTIF(D16:AC16,"&gt;0")</f>
        <v>173.8</v>
      </c>
      <c r="AF16" s="123">
        <f>COUNTIF(D16:AC16,"&gt;0")</f>
        <v>25</v>
      </c>
    </row>
    <row r="17" spans="1:32" ht="13.5" thickBot="1">
      <c r="A17" s="122" t="s">
        <v>19</v>
      </c>
      <c r="B17" s="172" t="s">
        <v>234</v>
      </c>
      <c r="C17" s="140" t="s">
        <v>66</v>
      </c>
      <c r="D17" s="126">
        <v>150</v>
      </c>
      <c r="E17" s="126"/>
      <c r="F17" s="126">
        <v>170</v>
      </c>
      <c r="G17" s="126">
        <v>148</v>
      </c>
      <c r="H17" s="126"/>
      <c r="I17" s="131"/>
      <c r="J17" s="126"/>
      <c r="K17" s="126">
        <v>182</v>
      </c>
      <c r="L17" s="126">
        <v>193</v>
      </c>
      <c r="M17" s="143">
        <v>201</v>
      </c>
      <c r="N17" s="126">
        <v>180</v>
      </c>
      <c r="O17" s="126">
        <v>148</v>
      </c>
      <c r="P17" s="127">
        <v>186</v>
      </c>
      <c r="Q17" s="127">
        <v>172</v>
      </c>
      <c r="R17" s="127">
        <v>173</v>
      </c>
      <c r="S17" s="127">
        <v>181</v>
      </c>
      <c r="T17" s="127">
        <v>166</v>
      </c>
      <c r="U17" s="127">
        <v>156</v>
      </c>
      <c r="V17" s="127"/>
      <c r="W17" s="127">
        <v>175</v>
      </c>
      <c r="X17" s="127">
        <v>140</v>
      </c>
      <c r="Y17" s="127">
        <v>174</v>
      </c>
      <c r="Z17" s="127">
        <v>193</v>
      </c>
      <c r="AA17" s="147">
        <v>211</v>
      </c>
      <c r="AB17" s="127">
        <v>177</v>
      </c>
      <c r="AC17" s="127">
        <v>163</v>
      </c>
      <c r="AD17" s="134">
        <f>D17+E17+F17+G17+H17+I17+J17+K17+L17+M17+N17+O17+P17+Q17+R17+S17+T17+U17+V17+W17+X17+Y17+Z17+AA17+AB17+AC17</f>
        <v>3639</v>
      </c>
      <c r="AE17" s="68">
        <f>AD17/COUNTIF(D17:AC17,"&gt;0")</f>
        <v>173.28571428571428</v>
      </c>
      <c r="AF17" s="123">
        <f>COUNTIF(D17:AC17,"&gt;0")</f>
        <v>21</v>
      </c>
    </row>
    <row r="18" spans="1:32" ht="13.5" thickBot="1">
      <c r="A18" s="122" t="s">
        <v>20</v>
      </c>
      <c r="B18" s="174" t="s">
        <v>220</v>
      </c>
      <c r="C18" s="136" t="s">
        <v>222</v>
      </c>
      <c r="D18" s="132">
        <v>193</v>
      </c>
      <c r="E18" s="132">
        <v>190</v>
      </c>
      <c r="F18" s="132"/>
      <c r="G18" s="132"/>
      <c r="H18" s="132">
        <v>189</v>
      </c>
      <c r="I18" s="132">
        <v>157</v>
      </c>
      <c r="J18" s="132">
        <v>192</v>
      </c>
      <c r="K18" s="132">
        <v>184</v>
      </c>
      <c r="L18" s="132">
        <v>164</v>
      </c>
      <c r="M18" s="132"/>
      <c r="N18" s="132">
        <v>191</v>
      </c>
      <c r="O18" s="132">
        <v>163</v>
      </c>
      <c r="P18" s="154"/>
      <c r="Q18" s="154">
        <v>158</v>
      </c>
      <c r="R18" s="154">
        <v>158</v>
      </c>
      <c r="S18" s="154">
        <v>185</v>
      </c>
      <c r="T18" s="154">
        <v>195</v>
      </c>
      <c r="U18" s="154">
        <v>168</v>
      </c>
      <c r="V18" s="154">
        <v>173</v>
      </c>
      <c r="W18" s="154">
        <v>147</v>
      </c>
      <c r="X18" s="154">
        <v>154</v>
      </c>
      <c r="Y18" s="154"/>
      <c r="Z18" s="127">
        <v>164</v>
      </c>
      <c r="AA18" s="154"/>
      <c r="AB18" s="127">
        <v>172</v>
      </c>
      <c r="AC18" s="154">
        <v>159</v>
      </c>
      <c r="AD18" s="134">
        <f>D18+E18+F18+G18+H18+I18+J18+K18+L18+M18+N18+O18+P18+Q18+R18+S18+T18+U18+V18+W18+X18+Y18+Z18+AA18+AB18+AC18</f>
        <v>3456</v>
      </c>
      <c r="AE18" s="68">
        <f>AD18/COUNTIF(D18:AC18,"&gt;0")</f>
        <v>172.8</v>
      </c>
      <c r="AF18" s="123">
        <f>COUNTIF(D18:AC18,"&gt;0")</f>
        <v>20</v>
      </c>
    </row>
    <row r="19" spans="1:32" ht="13.5" thickBot="1">
      <c r="A19" s="122" t="s">
        <v>21</v>
      </c>
      <c r="B19" s="172" t="s">
        <v>232</v>
      </c>
      <c r="C19" s="140" t="s">
        <v>66</v>
      </c>
      <c r="D19" s="126">
        <v>157</v>
      </c>
      <c r="E19" s="126">
        <v>192</v>
      </c>
      <c r="F19" s="126">
        <v>180</v>
      </c>
      <c r="G19" s="126"/>
      <c r="H19" s="126">
        <v>158</v>
      </c>
      <c r="I19" s="126">
        <v>184</v>
      </c>
      <c r="J19" s="126">
        <v>180</v>
      </c>
      <c r="K19" s="126">
        <v>177</v>
      </c>
      <c r="L19" s="126"/>
      <c r="M19" s="126">
        <v>158</v>
      </c>
      <c r="N19" s="126">
        <v>149</v>
      </c>
      <c r="O19" s="126"/>
      <c r="P19" s="127">
        <v>166</v>
      </c>
      <c r="Q19" s="127"/>
      <c r="R19" s="127">
        <v>176</v>
      </c>
      <c r="S19" s="127">
        <v>168</v>
      </c>
      <c r="T19" s="127">
        <v>182</v>
      </c>
      <c r="U19" s="127">
        <v>165</v>
      </c>
      <c r="V19" s="127">
        <v>164</v>
      </c>
      <c r="W19" s="127">
        <v>181</v>
      </c>
      <c r="X19" s="127">
        <v>183</v>
      </c>
      <c r="Y19" s="127">
        <v>178</v>
      </c>
      <c r="Z19" s="127">
        <v>173</v>
      </c>
      <c r="AA19" s="127">
        <v>174</v>
      </c>
      <c r="AB19" s="127">
        <v>154</v>
      </c>
      <c r="AC19" s="127">
        <v>192</v>
      </c>
      <c r="AD19" s="134">
        <f>D19+E19+F19+G19+H19+I19+J19+K19+L19+M19+N19+O19+P19+Q19+R19+S19+T19+U19+V19+W19+X19+Y19+Z19+AA19+AB19+AC19</f>
        <v>3791</v>
      </c>
      <c r="AE19" s="68">
        <f>AD19/COUNTIF(D19:AC19,"&gt;0")</f>
        <v>172.31818181818181</v>
      </c>
      <c r="AF19" s="123">
        <f>COUNTIF(D19:AC19,"&gt;0")</f>
        <v>22</v>
      </c>
    </row>
    <row r="20" spans="1:32" ht="13.5" thickBot="1">
      <c r="A20" s="122" t="s">
        <v>22</v>
      </c>
      <c r="B20" s="172" t="s">
        <v>225</v>
      </c>
      <c r="C20" s="140" t="s">
        <v>43</v>
      </c>
      <c r="D20" s="126">
        <v>190</v>
      </c>
      <c r="E20" s="126">
        <v>159</v>
      </c>
      <c r="F20" s="126">
        <v>174</v>
      </c>
      <c r="G20" s="126">
        <v>161</v>
      </c>
      <c r="H20" s="126">
        <v>166</v>
      </c>
      <c r="I20" s="126">
        <v>170</v>
      </c>
      <c r="J20" s="126">
        <v>182</v>
      </c>
      <c r="K20" s="126">
        <v>165</v>
      </c>
      <c r="L20" s="126">
        <v>189</v>
      </c>
      <c r="M20" s="126">
        <v>181</v>
      </c>
      <c r="N20" s="126">
        <v>182</v>
      </c>
      <c r="O20" s="126">
        <v>181</v>
      </c>
      <c r="P20" s="127">
        <v>177</v>
      </c>
      <c r="Q20" s="127">
        <v>167</v>
      </c>
      <c r="R20" s="127">
        <v>177</v>
      </c>
      <c r="S20" s="127">
        <v>178</v>
      </c>
      <c r="T20" s="127">
        <v>153</v>
      </c>
      <c r="U20" s="127">
        <v>160</v>
      </c>
      <c r="V20" s="127">
        <v>172</v>
      </c>
      <c r="W20" s="147">
        <v>200</v>
      </c>
      <c r="X20" s="127">
        <v>171</v>
      </c>
      <c r="Y20" s="127">
        <v>155</v>
      </c>
      <c r="Z20" s="127">
        <v>170</v>
      </c>
      <c r="AA20" s="127">
        <v>155</v>
      </c>
      <c r="AB20" s="127">
        <v>165</v>
      </c>
      <c r="AC20" s="127">
        <v>167</v>
      </c>
      <c r="AD20" s="134">
        <f>D20+E20+F20+G20+H20+I20+J20+K20+L20+M20+N20+O20+P20+Q20+R20+S20+T20+U20+V20+W20+X20+Y20+Z20+AA20+AB20+AC20</f>
        <v>4467</v>
      </c>
      <c r="AE20" s="68">
        <f>AD20/COUNTIF(D20:AC20,"&gt;0")</f>
        <v>171.80769230769232</v>
      </c>
      <c r="AF20" s="123">
        <f>COUNTIF(D20:AC20,"&gt;0")</f>
        <v>26</v>
      </c>
    </row>
    <row r="21" spans="1:32" ht="13.5" thickBot="1">
      <c r="A21" s="122" t="s">
        <v>23</v>
      </c>
      <c r="B21" s="172" t="s">
        <v>247</v>
      </c>
      <c r="C21" s="141" t="s">
        <v>66</v>
      </c>
      <c r="D21" s="126"/>
      <c r="E21" s="126"/>
      <c r="F21" s="126">
        <v>171</v>
      </c>
      <c r="G21" s="126">
        <v>171</v>
      </c>
      <c r="H21" s="126">
        <v>195</v>
      </c>
      <c r="I21" s="126">
        <v>163</v>
      </c>
      <c r="J21" s="126">
        <v>174</v>
      </c>
      <c r="K21" s="126">
        <v>169</v>
      </c>
      <c r="L21" s="126"/>
      <c r="M21" s="126">
        <v>182</v>
      </c>
      <c r="N21" s="126">
        <v>171</v>
      </c>
      <c r="O21" s="126">
        <v>186</v>
      </c>
      <c r="P21" s="127"/>
      <c r="Q21" s="127">
        <v>146</v>
      </c>
      <c r="R21" s="127">
        <v>196</v>
      </c>
      <c r="S21" s="127">
        <v>187</v>
      </c>
      <c r="T21" s="127">
        <v>156</v>
      </c>
      <c r="U21" s="127">
        <v>176</v>
      </c>
      <c r="V21" s="127">
        <v>167</v>
      </c>
      <c r="W21" s="127">
        <v>169</v>
      </c>
      <c r="X21" s="127">
        <v>166</v>
      </c>
      <c r="Y21" s="127">
        <v>150</v>
      </c>
      <c r="Z21" s="127"/>
      <c r="AA21" s="127">
        <v>174</v>
      </c>
      <c r="AB21" s="127">
        <v>164</v>
      </c>
      <c r="AC21" s="127"/>
      <c r="AD21" s="134">
        <f>D21+E21+F21+G21+H21+I21+J21+K21+L21+M21+N21+O21+P21+Q21+R21+S21+T21+U21+V21+W21+X21+Y21+Z21+AA21+AB21+AC21</f>
        <v>3433</v>
      </c>
      <c r="AE21" s="68">
        <f>AD21/COUNTIF(D21:AC21,"&gt;0")</f>
        <v>171.65</v>
      </c>
      <c r="AF21" s="123">
        <f>COUNTIF(D21:AC21,"&gt;0")</f>
        <v>20</v>
      </c>
    </row>
    <row r="22" spans="1:32" ht="13.5" thickBot="1">
      <c r="A22" s="122" t="s">
        <v>24</v>
      </c>
      <c r="B22" s="4" t="s">
        <v>223</v>
      </c>
      <c r="C22" s="141" t="s">
        <v>43</v>
      </c>
      <c r="D22" s="126">
        <v>153</v>
      </c>
      <c r="E22" s="126">
        <v>157</v>
      </c>
      <c r="F22" s="126">
        <v>160</v>
      </c>
      <c r="G22" s="126"/>
      <c r="H22" s="126">
        <v>172</v>
      </c>
      <c r="I22" s="126">
        <v>164</v>
      </c>
      <c r="J22" s="126">
        <v>167</v>
      </c>
      <c r="K22" s="126">
        <v>187</v>
      </c>
      <c r="L22" s="126">
        <v>160</v>
      </c>
      <c r="M22" s="126">
        <v>189</v>
      </c>
      <c r="N22" s="126">
        <v>170</v>
      </c>
      <c r="O22" s="126">
        <v>198</v>
      </c>
      <c r="P22" s="127">
        <v>177</v>
      </c>
      <c r="Q22" s="127">
        <v>155</v>
      </c>
      <c r="R22" s="127">
        <v>184</v>
      </c>
      <c r="S22" s="127">
        <v>172</v>
      </c>
      <c r="T22" s="127">
        <v>182</v>
      </c>
      <c r="U22" s="127">
        <v>184</v>
      </c>
      <c r="V22" s="127">
        <v>163</v>
      </c>
      <c r="W22" s="127">
        <v>172</v>
      </c>
      <c r="X22" s="127">
        <v>157</v>
      </c>
      <c r="Y22" s="127">
        <v>188</v>
      </c>
      <c r="Z22" s="127">
        <v>150</v>
      </c>
      <c r="AA22" s="127">
        <v>157</v>
      </c>
      <c r="AB22" s="127">
        <v>183</v>
      </c>
      <c r="AC22" s="127"/>
      <c r="AD22" s="134">
        <f>D22+E22+F22+G22+H22+I22+J22+K22+L22+M22+N22+O22+P22+Q22+R22+S22+T22+U22+V22+W22+X22+Y22+Z22+AA22+AB22+AC22</f>
        <v>4101</v>
      </c>
      <c r="AE22" s="68">
        <f>AD22/COUNTIF(D22:AC22,"&gt;0")</f>
        <v>170.875</v>
      </c>
      <c r="AF22" s="123">
        <f>COUNTIF(D22:AC22,"&gt;0")</f>
        <v>24</v>
      </c>
    </row>
    <row r="23" spans="1:32" ht="13.5" thickBot="1">
      <c r="A23" s="122" t="s">
        <v>25</v>
      </c>
      <c r="B23" s="4" t="s">
        <v>209</v>
      </c>
      <c r="C23" s="140" t="s">
        <v>215</v>
      </c>
      <c r="D23" s="126">
        <v>164</v>
      </c>
      <c r="E23" s="126">
        <v>156</v>
      </c>
      <c r="F23" s="126">
        <v>181</v>
      </c>
      <c r="G23" s="126">
        <v>173</v>
      </c>
      <c r="H23" s="126">
        <v>175</v>
      </c>
      <c r="I23" s="126"/>
      <c r="J23" s="126">
        <v>165</v>
      </c>
      <c r="K23" s="126">
        <v>190</v>
      </c>
      <c r="L23" s="126">
        <v>176</v>
      </c>
      <c r="M23" s="126">
        <v>194</v>
      </c>
      <c r="N23" s="126">
        <v>145</v>
      </c>
      <c r="O23" s="126">
        <v>171</v>
      </c>
      <c r="P23" s="127"/>
      <c r="Q23" s="127">
        <v>151</v>
      </c>
      <c r="R23" s="127">
        <v>192</v>
      </c>
      <c r="S23" s="127">
        <v>152</v>
      </c>
      <c r="T23" s="127">
        <v>173</v>
      </c>
      <c r="U23" s="127">
        <v>157</v>
      </c>
      <c r="V23" s="127">
        <v>132</v>
      </c>
      <c r="W23" s="127">
        <v>183</v>
      </c>
      <c r="X23" s="127">
        <v>197</v>
      </c>
      <c r="Y23" s="127">
        <v>187</v>
      </c>
      <c r="Z23" s="127">
        <v>151</v>
      </c>
      <c r="AA23" s="127"/>
      <c r="AB23" s="127">
        <v>179</v>
      </c>
      <c r="AC23" s="127">
        <v>179</v>
      </c>
      <c r="AD23" s="134">
        <f>D23+E23+F23+G23+H23+I23+J23+K23+L23+M23+N23+O23+P23+Q23+R23+S23+T23+U23+V23+W23+X23+Y23+Z23+AA23+AB23+AC23</f>
        <v>3923</v>
      </c>
      <c r="AE23" s="77">
        <f>AD23/COUNTIF(D23:AC23,"&gt;0")</f>
        <v>170.56521739130434</v>
      </c>
      <c r="AF23" s="123">
        <f>COUNTIF(D23:AC23,"&gt;0")</f>
        <v>23</v>
      </c>
    </row>
    <row r="24" spans="1:32" ht="13.5" thickBot="1">
      <c r="A24" s="122" t="s">
        <v>26</v>
      </c>
      <c r="B24" s="2" t="s">
        <v>149</v>
      </c>
      <c r="C24" s="139" t="s">
        <v>188</v>
      </c>
      <c r="D24" s="124">
        <v>187</v>
      </c>
      <c r="E24" s="124">
        <v>177</v>
      </c>
      <c r="F24" s="124">
        <v>192</v>
      </c>
      <c r="G24" s="124">
        <v>160</v>
      </c>
      <c r="H24" s="124">
        <v>163</v>
      </c>
      <c r="I24" s="124">
        <v>165</v>
      </c>
      <c r="J24" s="124">
        <v>160</v>
      </c>
      <c r="K24" s="124">
        <v>190</v>
      </c>
      <c r="L24" s="124">
        <v>169</v>
      </c>
      <c r="M24" s="160">
        <v>175</v>
      </c>
      <c r="N24" s="124">
        <v>157</v>
      </c>
      <c r="O24" s="124">
        <v>148</v>
      </c>
      <c r="P24" s="125">
        <v>172</v>
      </c>
      <c r="Q24" s="125">
        <v>170</v>
      </c>
      <c r="R24" s="125">
        <v>147</v>
      </c>
      <c r="S24" s="125"/>
      <c r="T24" s="125">
        <v>175</v>
      </c>
      <c r="U24" s="125"/>
      <c r="V24" s="125">
        <v>172</v>
      </c>
      <c r="W24" s="125">
        <v>188</v>
      </c>
      <c r="X24" s="125"/>
      <c r="Y24" s="125">
        <v>165</v>
      </c>
      <c r="Z24" s="125">
        <v>165</v>
      </c>
      <c r="AA24" s="125">
        <v>178</v>
      </c>
      <c r="AB24" s="125">
        <v>182</v>
      </c>
      <c r="AC24" s="125">
        <v>160</v>
      </c>
      <c r="AD24" s="134">
        <f>D24+E24+F24+G24+H24+I24+J24+K24+L24+M24+N24+O24+P24+Q24+R24+S24+T24+U24+V24+W24+X24+Y24+Z24+AA24+AB24+AC24</f>
        <v>3917</v>
      </c>
      <c r="AE24" s="67">
        <f>AD24/COUNTIF(D24:AC24,"&gt;0")</f>
        <v>170.30434782608697</v>
      </c>
      <c r="AF24" s="123">
        <f>COUNTIF(D24:AC24,"&gt;0")</f>
        <v>23</v>
      </c>
    </row>
    <row r="25" spans="1:32" ht="13.5" thickBot="1">
      <c r="A25" s="122" t="s">
        <v>27</v>
      </c>
      <c r="B25" s="4" t="s">
        <v>195</v>
      </c>
      <c r="C25" s="140" t="s">
        <v>147</v>
      </c>
      <c r="D25" s="143">
        <v>202</v>
      </c>
      <c r="E25" s="126">
        <v>171</v>
      </c>
      <c r="F25" s="126">
        <v>186</v>
      </c>
      <c r="G25" s="143">
        <v>204</v>
      </c>
      <c r="H25" s="126">
        <v>162</v>
      </c>
      <c r="I25" s="126">
        <v>157</v>
      </c>
      <c r="J25" s="126">
        <v>171</v>
      </c>
      <c r="K25" s="126">
        <v>172</v>
      </c>
      <c r="L25" s="126">
        <v>168</v>
      </c>
      <c r="M25" s="126">
        <v>164</v>
      </c>
      <c r="N25" s="126">
        <v>157</v>
      </c>
      <c r="O25" s="126">
        <v>178</v>
      </c>
      <c r="P25" s="127">
        <v>187</v>
      </c>
      <c r="Q25" s="127">
        <v>161</v>
      </c>
      <c r="R25" s="127">
        <v>163</v>
      </c>
      <c r="S25" s="127">
        <v>163</v>
      </c>
      <c r="T25" s="127">
        <v>161</v>
      </c>
      <c r="U25" s="127">
        <v>171</v>
      </c>
      <c r="V25" s="127">
        <v>158</v>
      </c>
      <c r="W25" s="127">
        <v>177</v>
      </c>
      <c r="X25" s="127">
        <v>141</v>
      </c>
      <c r="Y25" s="127">
        <v>154</v>
      </c>
      <c r="Z25" s="127">
        <v>171</v>
      </c>
      <c r="AA25" s="127">
        <v>169</v>
      </c>
      <c r="AB25" s="127">
        <v>196</v>
      </c>
      <c r="AC25" s="127">
        <v>155</v>
      </c>
      <c r="AD25" s="134">
        <f>D25+E25+F25+G25+H25+I25+J25+K25+L25+M25+N25+O25+P25+Q25+R25+S25+T25+U25+V25+W25+X25+Y25+Z25+AA25+AB25+AC25</f>
        <v>4419</v>
      </c>
      <c r="AE25" s="68">
        <f>AD25/COUNTIF(D25:AC25,"&gt;0")</f>
        <v>169.96153846153845</v>
      </c>
      <c r="AF25" s="123">
        <f>COUNTIF(D25:AC25,"&gt;0")</f>
        <v>26</v>
      </c>
    </row>
    <row r="26" spans="1:32" ht="13.5" thickBot="1">
      <c r="A26" s="122" t="s">
        <v>28</v>
      </c>
      <c r="B26" s="121" t="s">
        <v>155</v>
      </c>
      <c r="C26" s="140" t="s">
        <v>185</v>
      </c>
      <c r="D26" s="126">
        <v>179</v>
      </c>
      <c r="E26" s="126"/>
      <c r="F26" s="126">
        <v>151</v>
      </c>
      <c r="G26" s="126">
        <v>180</v>
      </c>
      <c r="H26" s="126">
        <v>176</v>
      </c>
      <c r="I26" s="126">
        <v>170</v>
      </c>
      <c r="J26" s="126">
        <v>163</v>
      </c>
      <c r="K26" s="126">
        <v>157</v>
      </c>
      <c r="L26" s="126">
        <v>162</v>
      </c>
      <c r="M26" s="126">
        <v>160</v>
      </c>
      <c r="N26" s="126">
        <v>171</v>
      </c>
      <c r="O26" s="126">
        <v>178</v>
      </c>
      <c r="P26" s="127">
        <v>151</v>
      </c>
      <c r="Q26" s="127">
        <v>158</v>
      </c>
      <c r="R26" s="127">
        <v>174</v>
      </c>
      <c r="S26" s="127">
        <v>157</v>
      </c>
      <c r="T26" s="127"/>
      <c r="U26" s="127">
        <v>161</v>
      </c>
      <c r="V26" s="127">
        <v>175</v>
      </c>
      <c r="W26" s="127">
        <v>191</v>
      </c>
      <c r="X26" s="127">
        <v>190</v>
      </c>
      <c r="Y26" s="127">
        <v>169</v>
      </c>
      <c r="Z26" s="127">
        <v>161</v>
      </c>
      <c r="AA26" s="127">
        <v>184</v>
      </c>
      <c r="AB26" s="127">
        <v>173</v>
      </c>
      <c r="AC26" s="127">
        <v>164</v>
      </c>
      <c r="AD26" s="134">
        <f>D26+E26+F26+G26+H26+I26+J26+K26+L26+M26+N26+O26+P26+Q26+R26+S26+T26+U26+V26+W26+X26+Y26+Z26+AA26+AB26+AC26</f>
        <v>4055</v>
      </c>
      <c r="AE26" s="68">
        <f>AD26/COUNTIF(D26:AC26,"&gt;0")</f>
        <v>168.95833333333334</v>
      </c>
      <c r="AF26" s="123">
        <f>COUNTIF(D26:AC26,"&gt;0")</f>
        <v>24</v>
      </c>
    </row>
    <row r="27" spans="1:32" ht="13.5" thickBot="1">
      <c r="A27" s="122" t="s">
        <v>29</v>
      </c>
      <c r="B27" s="121" t="s">
        <v>157</v>
      </c>
      <c r="C27" s="140" t="s">
        <v>185</v>
      </c>
      <c r="D27" s="126">
        <v>146</v>
      </c>
      <c r="E27" s="126"/>
      <c r="F27" s="126">
        <v>165</v>
      </c>
      <c r="G27" s="126">
        <v>180</v>
      </c>
      <c r="H27" s="126">
        <v>175</v>
      </c>
      <c r="I27" s="126">
        <v>184</v>
      </c>
      <c r="J27" s="126">
        <v>160</v>
      </c>
      <c r="K27" s="128">
        <v>179</v>
      </c>
      <c r="L27" s="126"/>
      <c r="M27" s="126"/>
      <c r="N27" s="128">
        <v>171</v>
      </c>
      <c r="O27" s="126"/>
      <c r="P27" s="126"/>
      <c r="Q27" s="127">
        <v>163</v>
      </c>
      <c r="R27" s="127">
        <v>182</v>
      </c>
      <c r="S27" s="127">
        <v>155</v>
      </c>
      <c r="T27" s="127">
        <v>155</v>
      </c>
      <c r="U27" s="127"/>
      <c r="V27" s="127">
        <v>162</v>
      </c>
      <c r="W27" s="127">
        <v>177</v>
      </c>
      <c r="X27" s="127">
        <v>188</v>
      </c>
      <c r="Y27" s="127">
        <v>148</v>
      </c>
      <c r="Z27" s="127">
        <v>170</v>
      </c>
      <c r="AA27" s="127">
        <v>179</v>
      </c>
      <c r="AB27" s="127">
        <v>181</v>
      </c>
      <c r="AC27" s="127">
        <v>144</v>
      </c>
      <c r="AD27" s="134">
        <f>D27+E27+F27+G27+H27+I27+J27+K27+L27+M27+N27+O27+P27+Q27+R27+S27+T27+U27+V27+W27+X27+Y27+Z27+AA27+AB27+AC27</f>
        <v>3364</v>
      </c>
      <c r="AE27" s="68">
        <f>AD27/COUNTIF(D27:AC27,"&gt;0")</f>
        <v>168.2</v>
      </c>
      <c r="AF27" s="123">
        <f>COUNTIF(D27:AC27,"&gt;0")</f>
        <v>20</v>
      </c>
    </row>
    <row r="28" spans="1:32" ht="13.5" thickBot="1">
      <c r="A28" s="122" t="s">
        <v>30</v>
      </c>
      <c r="B28" s="4" t="s">
        <v>268</v>
      </c>
      <c r="C28" s="140" t="s">
        <v>241</v>
      </c>
      <c r="D28" s="126"/>
      <c r="E28" s="126">
        <v>146</v>
      </c>
      <c r="F28" s="126">
        <v>172</v>
      </c>
      <c r="G28" s="126">
        <v>194</v>
      </c>
      <c r="H28" s="126">
        <v>178</v>
      </c>
      <c r="I28" s="126"/>
      <c r="J28" s="126">
        <v>173</v>
      </c>
      <c r="K28" s="126">
        <v>162</v>
      </c>
      <c r="L28" s="126">
        <v>154</v>
      </c>
      <c r="M28" s="126">
        <v>187</v>
      </c>
      <c r="N28" s="126">
        <v>194</v>
      </c>
      <c r="O28" s="126">
        <v>119</v>
      </c>
      <c r="P28" s="127">
        <v>161</v>
      </c>
      <c r="Q28" s="127">
        <v>197</v>
      </c>
      <c r="R28" s="127">
        <v>168</v>
      </c>
      <c r="S28" s="127">
        <v>165</v>
      </c>
      <c r="T28" s="127">
        <v>182</v>
      </c>
      <c r="U28" s="127"/>
      <c r="V28" s="127"/>
      <c r="W28" s="127">
        <v>191</v>
      </c>
      <c r="X28" s="127">
        <v>151</v>
      </c>
      <c r="Y28" s="127">
        <v>153</v>
      </c>
      <c r="Z28" s="127">
        <v>162</v>
      </c>
      <c r="AA28" s="127"/>
      <c r="AB28" s="127"/>
      <c r="AC28" s="127">
        <v>151</v>
      </c>
      <c r="AD28" s="134">
        <f>D28+E28+F28+G28+H28+I28+J28+K28+L28+M28+N28+O28+P28+Q28+R28+S28+T28+U28+V28+W28+X28+Y28+Z28+AA28+AB28+AC28</f>
        <v>3360</v>
      </c>
      <c r="AE28" s="68">
        <f>AD28/COUNTIF(D28:AC28,"&gt;0")</f>
        <v>168</v>
      </c>
      <c r="AF28" s="123">
        <f>COUNTIF(D28:AC28,"&gt;0")</f>
        <v>20</v>
      </c>
    </row>
    <row r="29" spans="1:32" ht="13.5" thickBot="1">
      <c r="A29" s="122" t="s">
        <v>32</v>
      </c>
      <c r="B29" s="4" t="s">
        <v>178</v>
      </c>
      <c r="C29" s="140" t="s">
        <v>186</v>
      </c>
      <c r="D29" s="128">
        <v>163</v>
      </c>
      <c r="E29" s="128">
        <v>170</v>
      </c>
      <c r="F29" s="128">
        <v>173</v>
      </c>
      <c r="G29" s="128">
        <v>170</v>
      </c>
      <c r="H29" s="128">
        <v>168</v>
      </c>
      <c r="I29" s="128">
        <v>165</v>
      </c>
      <c r="J29" s="128">
        <v>156</v>
      </c>
      <c r="K29" s="128">
        <v>179</v>
      </c>
      <c r="L29" s="128">
        <v>162</v>
      </c>
      <c r="M29" s="128">
        <v>166</v>
      </c>
      <c r="N29" s="129">
        <v>162</v>
      </c>
      <c r="O29" s="128">
        <v>167</v>
      </c>
      <c r="P29" s="130">
        <v>179</v>
      </c>
      <c r="Q29" s="130">
        <v>167</v>
      </c>
      <c r="R29" s="130">
        <v>161</v>
      </c>
      <c r="S29" s="130"/>
      <c r="T29" s="130">
        <v>166</v>
      </c>
      <c r="U29" s="130">
        <v>167</v>
      </c>
      <c r="V29" s="130">
        <v>195</v>
      </c>
      <c r="W29" s="130">
        <v>145</v>
      </c>
      <c r="X29" s="130">
        <v>190</v>
      </c>
      <c r="Y29" s="130">
        <v>173</v>
      </c>
      <c r="Z29" s="130">
        <v>157</v>
      </c>
      <c r="AA29" s="130">
        <v>174</v>
      </c>
      <c r="AB29" s="130">
        <v>158</v>
      </c>
      <c r="AC29" s="130">
        <v>159</v>
      </c>
      <c r="AD29" s="134">
        <f>D29+E29+F29+G29+H29+I29+J29+K29+L29+M29+N29+O29+P29+Q29+R29+S29+T29+U29+V29+W29+X29+Y29+Z29+AA29+AB29+AC29</f>
        <v>4192</v>
      </c>
      <c r="AE29" s="77">
        <f>AD29/COUNTIF(D29:AC29,"&gt;0")</f>
        <v>167.68</v>
      </c>
      <c r="AF29" s="123">
        <f>COUNTIF(D29:AC29,"&gt;0")</f>
        <v>25</v>
      </c>
    </row>
    <row r="30" spans="1:32" ht="13.5" thickBot="1">
      <c r="A30" s="122" t="s">
        <v>33</v>
      </c>
      <c r="B30" s="2" t="s">
        <v>213</v>
      </c>
      <c r="C30" s="139" t="s">
        <v>215</v>
      </c>
      <c r="D30" s="124">
        <v>142</v>
      </c>
      <c r="E30" s="124">
        <v>174</v>
      </c>
      <c r="F30" s="124">
        <v>190</v>
      </c>
      <c r="G30" s="124">
        <v>166</v>
      </c>
      <c r="H30" s="124">
        <v>147</v>
      </c>
      <c r="I30" s="124">
        <v>188</v>
      </c>
      <c r="J30" s="124">
        <v>159</v>
      </c>
      <c r="K30" s="124">
        <v>163</v>
      </c>
      <c r="L30" s="124">
        <v>172</v>
      </c>
      <c r="M30" s="124">
        <v>156</v>
      </c>
      <c r="N30" s="124">
        <v>163</v>
      </c>
      <c r="O30" s="124"/>
      <c r="P30" s="125">
        <v>153</v>
      </c>
      <c r="Q30" s="125">
        <v>190</v>
      </c>
      <c r="R30" s="125">
        <v>170</v>
      </c>
      <c r="S30" s="125">
        <v>153</v>
      </c>
      <c r="T30" s="125">
        <v>173</v>
      </c>
      <c r="U30" s="125"/>
      <c r="V30" s="125"/>
      <c r="W30" s="125">
        <v>170</v>
      </c>
      <c r="X30" s="125"/>
      <c r="Y30" s="125"/>
      <c r="Z30" s="125">
        <v>187</v>
      </c>
      <c r="AA30" s="125">
        <v>171</v>
      </c>
      <c r="AB30" s="125">
        <v>150</v>
      </c>
      <c r="AC30" s="125"/>
      <c r="AD30" s="134">
        <f>D30+E30+F30+G30+H30+I30+J30+K30+L30+M30+N30+O30+P30+Q30+R30+S30+T30+U30+V30+W30+X30+Y30+Z30+AA30+AB30+AC30</f>
        <v>3337</v>
      </c>
      <c r="AE30" s="67">
        <f>AD30/COUNTIF(D30:AC30,"&gt;0")</f>
        <v>166.85</v>
      </c>
      <c r="AF30" s="123">
        <f>COUNTIF(D30:AC30,"&gt;0")</f>
        <v>20</v>
      </c>
    </row>
    <row r="31" spans="1:32" ht="13.5" thickBot="1">
      <c r="A31" s="122" t="s">
        <v>34</v>
      </c>
      <c r="B31" s="4" t="s">
        <v>279</v>
      </c>
      <c r="C31" s="140" t="s">
        <v>188</v>
      </c>
      <c r="D31" s="126"/>
      <c r="E31" s="126">
        <v>163</v>
      </c>
      <c r="F31" s="126">
        <v>177</v>
      </c>
      <c r="G31" s="126">
        <v>156</v>
      </c>
      <c r="H31" s="126">
        <v>151</v>
      </c>
      <c r="I31" s="126">
        <v>171</v>
      </c>
      <c r="J31" s="126"/>
      <c r="K31" s="126">
        <v>154</v>
      </c>
      <c r="L31" s="126">
        <v>159</v>
      </c>
      <c r="M31" s="126">
        <v>186</v>
      </c>
      <c r="N31" s="126">
        <v>177</v>
      </c>
      <c r="O31" s="126"/>
      <c r="P31" s="127">
        <v>178</v>
      </c>
      <c r="Q31" s="127">
        <v>166</v>
      </c>
      <c r="R31" s="127">
        <v>156</v>
      </c>
      <c r="S31" s="127">
        <v>149</v>
      </c>
      <c r="T31" s="127">
        <v>174</v>
      </c>
      <c r="U31" s="127">
        <v>187</v>
      </c>
      <c r="V31" s="127">
        <v>169</v>
      </c>
      <c r="W31" s="127">
        <v>183</v>
      </c>
      <c r="X31" s="127">
        <v>156</v>
      </c>
      <c r="Y31" s="127">
        <v>170</v>
      </c>
      <c r="Z31" s="127">
        <v>159</v>
      </c>
      <c r="AA31" s="127">
        <v>165</v>
      </c>
      <c r="AB31" s="127">
        <v>161</v>
      </c>
      <c r="AC31" s="127"/>
      <c r="AD31" s="134">
        <f>D31+E31+F31+G31+H31+I31+J31+K31+L31+M31+N31+O31+P31+Q31+R31+S31+T31+U31+V31+W31+X31+Y31+Z31+AA31+AB31+AC31</f>
        <v>3667</v>
      </c>
      <c r="AE31" s="68">
        <f>AD31/COUNTIF(D31:AC31,"&gt;0")</f>
        <v>166.68181818181819</v>
      </c>
      <c r="AF31" s="123">
        <f>COUNTIF(D31:AC31,"&gt;0")</f>
        <v>22</v>
      </c>
    </row>
    <row r="32" spans="1:32" ht="13.5" thickBot="1">
      <c r="A32" s="122" t="s">
        <v>35</v>
      </c>
      <c r="B32" s="4" t="s">
        <v>280</v>
      </c>
      <c r="C32" s="140" t="s">
        <v>43</v>
      </c>
      <c r="D32" s="126"/>
      <c r="E32" s="126">
        <v>169</v>
      </c>
      <c r="F32" s="126">
        <v>178</v>
      </c>
      <c r="G32" s="126">
        <v>177</v>
      </c>
      <c r="H32" s="126">
        <v>165</v>
      </c>
      <c r="I32" s="126">
        <v>154</v>
      </c>
      <c r="J32" s="126">
        <v>168</v>
      </c>
      <c r="K32" s="126">
        <v>161</v>
      </c>
      <c r="L32" s="126">
        <v>179</v>
      </c>
      <c r="M32" s="126">
        <v>173</v>
      </c>
      <c r="N32" s="126">
        <v>185</v>
      </c>
      <c r="O32" s="126">
        <v>172</v>
      </c>
      <c r="P32" s="127">
        <v>139</v>
      </c>
      <c r="Q32" s="127">
        <v>155</v>
      </c>
      <c r="R32" s="127">
        <v>173</v>
      </c>
      <c r="S32" s="127">
        <v>159</v>
      </c>
      <c r="T32" s="127">
        <v>178</v>
      </c>
      <c r="U32" s="127">
        <v>157</v>
      </c>
      <c r="V32" s="127">
        <v>170</v>
      </c>
      <c r="W32" s="127">
        <v>143</v>
      </c>
      <c r="X32" s="127">
        <v>167</v>
      </c>
      <c r="Y32" s="127">
        <v>163</v>
      </c>
      <c r="Z32" s="127">
        <v>165</v>
      </c>
      <c r="AA32" s="127">
        <v>166</v>
      </c>
      <c r="AB32" s="127"/>
      <c r="AC32" s="127">
        <v>178</v>
      </c>
      <c r="AD32" s="134">
        <f>D32+E32+F32+G32+H32+I32+J32+K32+L32+M32+N32+O32+P32+Q32+R32+S32+T32+U32+V32+W32+X32+Y32+Z32+AA32+AB32+AC32</f>
        <v>3994</v>
      </c>
      <c r="AE32" s="68">
        <f>AD32/COUNTIF(D32:AC32,"&gt;0")</f>
        <v>166.41666666666666</v>
      </c>
      <c r="AF32" s="123">
        <f>COUNTIF(D32:AC32,"&gt;0")</f>
        <v>24</v>
      </c>
    </row>
    <row r="33" spans="1:32" ht="13.5" thickBot="1">
      <c r="A33" s="122" t="s">
        <v>36</v>
      </c>
      <c r="B33" s="121" t="s">
        <v>181</v>
      </c>
      <c r="C33" s="140" t="s">
        <v>187</v>
      </c>
      <c r="D33" s="126">
        <v>172</v>
      </c>
      <c r="E33" s="126">
        <v>161</v>
      </c>
      <c r="F33" s="126">
        <v>173</v>
      </c>
      <c r="G33" s="126">
        <v>178</v>
      </c>
      <c r="H33" s="126">
        <v>150</v>
      </c>
      <c r="I33" s="126">
        <v>161</v>
      </c>
      <c r="J33" s="126">
        <v>179</v>
      </c>
      <c r="K33" s="126">
        <v>172</v>
      </c>
      <c r="L33" s="126">
        <v>170</v>
      </c>
      <c r="M33" s="126">
        <v>171</v>
      </c>
      <c r="N33" s="126">
        <v>167</v>
      </c>
      <c r="O33" s="126">
        <v>161</v>
      </c>
      <c r="P33" s="127">
        <v>153</v>
      </c>
      <c r="Q33" s="127">
        <v>146</v>
      </c>
      <c r="R33" s="127">
        <v>157</v>
      </c>
      <c r="S33" s="127">
        <v>167</v>
      </c>
      <c r="T33" s="127"/>
      <c r="U33" s="127">
        <v>171</v>
      </c>
      <c r="V33" s="127">
        <v>173</v>
      </c>
      <c r="W33" s="127">
        <v>175</v>
      </c>
      <c r="X33" s="127">
        <v>162</v>
      </c>
      <c r="Y33" s="127">
        <v>171</v>
      </c>
      <c r="Z33" s="127">
        <v>162</v>
      </c>
      <c r="AA33" s="127">
        <v>177</v>
      </c>
      <c r="AB33" s="127">
        <v>157</v>
      </c>
      <c r="AC33" s="127"/>
      <c r="AD33" s="134">
        <f>D33+E33+F33+G33+H33+I33+J33+K33+L33+M33+N33+O33+P33+Q33+R33+S33+T33+U33+V33+W33+X33+Y33+Z33+AA33+AB33+AC33</f>
        <v>3986</v>
      </c>
      <c r="AE33" s="68">
        <f>AD33/COUNTIF(D33:AC33,"&gt;0")</f>
        <v>166.08333333333334</v>
      </c>
      <c r="AF33" s="123">
        <f>COUNTIF(D33:AC33,"&gt;0")</f>
        <v>24</v>
      </c>
    </row>
    <row r="34" spans="1:32" ht="13.5" thickBot="1">
      <c r="A34" s="122" t="s">
        <v>37</v>
      </c>
      <c r="B34" s="4" t="s">
        <v>203</v>
      </c>
      <c r="C34" s="140" t="s">
        <v>208</v>
      </c>
      <c r="D34" s="126">
        <v>150</v>
      </c>
      <c r="E34" s="126">
        <v>157</v>
      </c>
      <c r="F34" s="126">
        <v>161</v>
      </c>
      <c r="G34" s="126">
        <v>164</v>
      </c>
      <c r="H34" s="126">
        <v>177</v>
      </c>
      <c r="I34" s="126">
        <v>168</v>
      </c>
      <c r="J34" s="126">
        <v>164</v>
      </c>
      <c r="K34" s="126"/>
      <c r="L34" s="126">
        <v>153</v>
      </c>
      <c r="M34" s="126">
        <v>172</v>
      </c>
      <c r="N34" s="126">
        <v>183</v>
      </c>
      <c r="O34" s="126">
        <v>140</v>
      </c>
      <c r="P34" s="127">
        <v>153</v>
      </c>
      <c r="Q34" s="127">
        <v>174</v>
      </c>
      <c r="R34" s="127">
        <v>180</v>
      </c>
      <c r="S34" s="127">
        <v>190</v>
      </c>
      <c r="T34" s="127">
        <v>152</v>
      </c>
      <c r="U34" s="127">
        <v>160</v>
      </c>
      <c r="V34" s="127">
        <v>167</v>
      </c>
      <c r="W34" s="127"/>
      <c r="X34" s="127"/>
      <c r="Y34" s="127">
        <v>169</v>
      </c>
      <c r="Z34" s="127">
        <v>170</v>
      </c>
      <c r="AA34" s="127">
        <v>176</v>
      </c>
      <c r="AB34" s="127">
        <v>165</v>
      </c>
      <c r="AC34" s="127"/>
      <c r="AD34" s="134">
        <f>D34+E34+F34+G34+H34+I34+J34+K34+L34+M34+N34+O34+P34+Q34+R34+S34+T34+U34+V34+W34+X34+Y34+Z34+AA34+AB34+AC34</f>
        <v>3645</v>
      </c>
      <c r="AE34" s="68">
        <f>AD34/COUNTIF(D34:AC34,"&gt;0")</f>
        <v>165.68181818181819</v>
      </c>
      <c r="AF34" s="123">
        <f>COUNTIF(D34:AC34,"&gt;0")</f>
        <v>22</v>
      </c>
    </row>
    <row r="35" spans="1:32" ht="13.5" thickBot="1">
      <c r="A35" s="122" t="s">
        <v>38</v>
      </c>
      <c r="B35" s="121" t="s">
        <v>184</v>
      </c>
      <c r="C35" s="140" t="s">
        <v>187</v>
      </c>
      <c r="D35" s="126">
        <v>159</v>
      </c>
      <c r="E35" s="126">
        <v>148</v>
      </c>
      <c r="F35" s="126">
        <v>173</v>
      </c>
      <c r="G35" s="126"/>
      <c r="H35" s="126">
        <v>164</v>
      </c>
      <c r="I35" s="126">
        <v>176</v>
      </c>
      <c r="J35" s="126">
        <v>163</v>
      </c>
      <c r="K35" s="126">
        <v>166</v>
      </c>
      <c r="L35" s="126">
        <v>171</v>
      </c>
      <c r="M35" s="126">
        <v>161</v>
      </c>
      <c r="N35" s="126"/>
      <c r="O35" s="126">
        <v>151</v>
      </c>
      <c r="P35" s="127">
        <v>174</v>
      </c>
      <c r="Q35" s="127"/>
      <c r="R35" s="127">
        <v>172</v>
      </c>
      <c r="S35" s="127">
        <v>153</v>
      </c>
      <c r="T35" s="127">
        <v>155</v>
      </c>
      <c r="U35" s="127">
        <v>164</v>
      </c>
      <c r="V35" s="127">
        <v>155</v>
      </c>
      <c r="W35" s="127">
        <v>152</v>
      </c>
      <c r="X35" s="127">
        <v>180</v>
      </c>
      <c r="Y35" s="127">
        <v>179</v>
      </c>
      <c r="Z35" s="127">
        <v>167</v>
      </c>
      <c r="AA35" s="127">
        <v>172</v>
      </c>
      <c r="AB35" s="127">
        <v>178</v>
      </c>
      <c r="AC35" s="127">
        <v>154</v>
      </c>
      <c r="AD35" s="134">
        <f>D35+E35+F35+G35+H35+I35+J35+K35+L35+M35+N35+O35+P35+Q35+R35+S35+T35+U35+V35+W35+X35+Y35+Z35+AA35+AB35+AC35</f>
        <v>3787</v>
      </c>
      <c r="AE35" s="77">
        <f>AD35/COUNTIF(D35:AC35,"&gt;0")</f>
        <v>164.65217391304347</v>
      </c>
      <c r="AF35" s="123">
        <f>COUNTIF(D35:AC35,"&gt;0")</f>
        <v>23</v>
      </c>
    </row>
    <row r="36" spans="1:32" ht="13.5" thickBot="1">
      <c r="A36" s="122" t="s">
        <v>39</v>
      </c>
      <c r="B36" s="2" t="s">
        <v>237</v>
      </c>
      <c r="C36" s="139" t="s">
        <v>241</v>
      </c>
      <c r="D36" s="124">
        <v>168</v>
      </c>
      <c r="E36" s="124">
        <v>179</v>
      </c>
      <c r="F36" s="124">
        <v>165</v>
      </c>
      <c r="G36" s="124">
        <v>168</v>
      </c>
      <c r="H36" s="124">
        <v>168</v>
      </c>
      <c r="I36" s="124">
        <v>176</v>
      </c>
      <c r="J36" s="124">
        <v>160</v>
      </c>
      <c r="K36" s="124">
        <v>175</v>
      </c>
      <c r="L36" s="124">
        <v>160</v>
      </c>
      <c r="M36" s="124">
        <v>140</v>
      </c>
      <c r="N36" s="124"/>
      <c r="O36" s="124">
        <v>160</v>
      </c>
      <c r="P36" s="125">
        <v>171</v>
      </c>
      <c r="Q36" s="125"/>
      <c r="R36" s="125">
        <v>148</v>
      </c>
      <c r="S36" s="125">
        <v>138</v>
      </c>
      <c r="T36" s="125"/>
      <c r="U36" s="125">
        <v>185</v>
      </c>
      <c r="V36" s="125">
        <v>157</v>
      </c>
      <c r="W36" s="125">
        <v>146</v>
      </c>
      <c r="X36" s="125">
        <v>183</v>
      </c>
      <c r="Y36" s="125">
        <v>172</v>
      </c>
      <c r="Z36" s="125">
        <v>165</v>
      </c>
      <c r="AA36" s="125">
        <v>168</v>
      </c>
      <c r="AB36" s="125"/>
      <c r="AC36" s="125"/>
      <c r="AD36" s="134">
        <f>D36+E36+F36+G36+H36+I36+J36+K36+L36+M36+N36+O36+P36+Q36+R36+S36+T36+U36+V36+W36+X36+Y36+Z36+AA36+AB36+AC36</f>
        <v>3452</v>
      </c>
      <c r="AE36" s="67">
        <f>AD36/COUNTIF(D36:AC36,"&gt;0")</f>
        <v>164.38095238095238</v>
      </c>
      <c r="AF36" s="123">
        <f>COUNTIF(D36:AC36,"&gt;0")</f>
        <v>21</v>
      </c>
    </row>
    <row r="37" spans="1:32" ht="13.5" thickBot="1">
      <c r="A37" s="122" t="s">
        <v>40</v>
      </c>
      <c r="B37" s="4" t="s">
        <v>194</v>
      </c>
      <c r="C37" s="140" t="s">
        <v>201</v>
      </c>
      <c r="D37" s="126">
        <v>133</v>
      </c>
      <c r="E37" s="126">
        <v>153</v>
      </c>
      <c r="F37" s="126">
        <v>194</v>
      </c>
      <c r="G37" s="126">
        <v>158</v>
      </c>
      <c r="H37" s="126">
        <v>186</v>
      </c>
      <c r="I37" s="126">
        <v>169</v>
      </c>
      <c r="J37" s="126">
        <v>144</v>
      </c>
      <c r="K37" s="126">
        <v>172</v>
      </c>
      <c r="L37" s="126">
        <v>165</v>
      </c>
      <c r="M37" s="126">
        <v>174</v>
      </c>
      <c r="N37" s="126">
        <v>154</v>
      </c>
      <c r="O37" s="126"/>
      <c r="P37" s="127">
        <v>191</v>
      </c>
      <c r="Q37" s="127">
        <v>180</v>
      </c>
      <c r="R37" s="127">
        <v>150</v>
      </c>
      <c r="S37" s="127">
        <v>142</v>
      </c>
      <c r="T37" s="127">
        <v>139</v>
      </c>
      <c r="U37" s="127"/>
      <c r="V37" s="127">
        <v>153</v>
      </c>
      <c r="W37" s="127">
        <v>198</v>
      </c>
      <c r="X37" s="127">
        <v>149</v>
      </c>
      <c r="Y37" s="127">
        <v>182</v>
      </c>
      <c r="Z37" s="127">
        <v>154</v>
      </c>
      <c r="AA37" s="127">
        <v>145</v>
      </c>
      <c r="AB37" s="127">
        <v>172</v>
      </c>
      <c r="AC37" s="127"/>
      <c r="AD37" s="134">
        <f>D37+E37+F37+G37+H37+I37+J37+K37+L37+M37+N37+O37+P37+Q37+R37+S37+T37+U37+V37+W37+X37+Y37+Z37+AA37+AB37+AC37</f>
        <v>3757</v>
      </c>
      <c r="AE37" s="68">
        <f>AD37/COUNTIF(D37:AC37,"&gt;0")</f>
        <v>163.34782608695653</v>
      </c>
      <c r="AF37" s="123">
        <f>COUNTIF(D37:AC37,"&gt;0")</f>
        <v>23</v>
      </c>
    </row>
    <row r="38" spans="1:32" ht="13.5" thickBot="1">
      <c r="A38" s="122" t="s">
        <v>41</v>
      </c>
      <c r="B38" s="4" t="s">
        <v>172</v>
      </c>
      <c r="C38" s="140" t="s">
        <v>189</v>
      </c>
      <c r="D38" s="126">
        <v>152</v>
      </c>
      <c r="E38" s="126">
        <v>154</v>
      </c>
      <c r="F38" s="126">
        <v>138</v>
      </c>
      <c r="G38" s="126">
        <v>137</v>
      </c>
      <c r="H38" s="126">
        <v>149</v>
      </c>
      <c r="I38" s="126">
        <v>157</v>
      </c>
      <c r="J38" s="126">
        <v>158</v>
      </c>
      <c r="K38" s="126">
        <v>164</v>
      </c>
      <c r="L38" s="126">
        <v>162</v>
      </c>
      <c r="M38" s="126">
        <v>142</v>
      </c>
      <c r="N38" s="126">
        <v>189</v>
      </c>
      <c r="O38" s="126">
        <v>172</v>
      </c>
      <c r="P38" s="127">
        <v>161</v>
      </c>
      <c r="Q38" s="127"/>
      <c r="R38" s="127">
        <v>179</v>
      </c>
      <c r="S38" s="127">
        <v>189</v>
      </c>
      <c r="T38" s="127">
        <v>173</v>
      </c>
      <c r="U38" s="127">
        <v>151</v>
      </c>
      <c r="V38" s="127">
        <v>180</v>
      </c>
      <c r="W38" s="127">
        <v>149</v>
      </c>
      <c r="X38" s="127">
        <v>163</v>
      </c>
      <c r="Y38" s="127">
        <v>175</v>
      </c>
      <c r="Z38" s="147">
        <v>201</v>
      </c>
      <c r="AA38" s="127"/>
      <c r="AB38" s="127">
        <v>145</v>
      </c>
      <c r="AC38" s="127">
        <v>179</v>
      </c>
      <c r="AD38" s="134">
        <f>D38+E38+F38+G38+H38+I38+J38+K38+L38+M38+N38+O38+P38+Q38+R38+S38+T38+U38+V38+W38+X38+Y38+Z38+AA38+AB38+AC38</f>
        <v>3919</v>
      </c>
      <c r="AE38" s="68">
        <f>AD38/COUNTIF(D38:AC38,"&gt;0")</f>
        <v>163.29166666666666</v>
      </c>
      <c r="AF38" s="123">
        <f>COUNTIF(D38:AC38,"&gt;0")</f>
        <v>24</v>
      </c>
    </row>
    <row r="39" spans="1:32" ht="13.5" thickBot="1">
      <c r="A39" s="122" t="s">
        <v>42</v>
      </c>
      <c r="B39" s="4" t="s">
        <v>174</v>
      </c>
      <c r="C39" s="140" t="s">
        <v>186</v>
      </c>
      <c r="D39" s="128">
        <v>172</v>
      </c>
      <c r="E39" s="128">
        <v>164</v>
      </c>
      <c r="F39" s="128">
        <v>160</v>
      </c>
      <c r="G39" s="128">
        <v>168</v>
      </c>
      <c r="H39" s="128">
        <v>158</v>
      </c>
      <c r="I39" s="128">
        <v>180</v>
      </c>
      <c r="J39" s="128">
        <v>153</v>
      </c>
      <c r="K39" s="128">
        <v>175</v>
      </c>
      <c r="L39" s="128">
        <v>167</v>
      </c>
      <c r="M39" s="128">
        <v>151</v>
      </c>
      <c r="N39" s="129">
        <v>167</v>
      </c>
      <c r="O39" s="128">
        <v>164</v>
      </c>
      <c r="P39" s="130">
        <v>188</v>
      </c>
      <c r="Q39" s="130">
        <v>147</v>
      </c>
      <c r="R39" s="130">
        <v>154</v>
      </c>
      <c r="S39" s="130">
        <v>152</v>
      </c>
      <c r="T39" s="130">
        <v>170</v>
      </c>
      <c r="U39" s="130">
        <v>140</v>
      </c>
      <c r="V39" s="130">
        <v>166</v>
      </c>
      <c r="W39" s="130">
        <v>134</v>
      </c>
      <c r="X39" s="130"/>
      <c r="Y39" s="130"/>
      <c r="Z39" s="130">
        <v>163</v>
      </c>
      <c r="AA39" s="130">
        <v>155</v>
      </c>
      <c r="AB39" s="130">
        <v>172</v>
      </c>
      <c r="AC39" s="130">
        <v>148</v>
      </c>
      <c r="AD39" s="134">
        <f>D39+E39+F39+G39+H39+I39+J39+K39+L39+M39+N39+O39+P39+Q39+R39+S39+T39+U39+V39+W39+X39+Y39+Z39+AA39+AB39+AC39</f>
        <v>3868</v>
      </c>
      <c r="AE39" s="68">
        <f>AD39/COUNTIF(D39:AC39,"&gt;0")</f>
        <v>161.16666666666666</v>
      </c>
      <c r="AF39" s="123">
        <f>COUNTIF(D39:AC39,"&gt;0")</f>
        <v>24</v>
      </c>
    </row>
    <row r="40" spans="1:32" ht="13.5" thickBot="1">
      <c r="A40" s="122" t="s">
        <v>44</v>
      </c>
      <c r="B40" s="4" t="s">
        <v>153</v>
      </c>
      <c r="C40" s="140" t="s">
        <v>188</v>
      </c>
      <c r="D40" s="126">
        <v>156</v>
      </c>
      <c r="E40" s="126">
        <v>166</v>
      </c>
      <c r="F40" s="126">
        <v>147</v>
      </c>
      <c r="G40" s="126">
        <v>166</v>
      </c>
      <c r="H40" s="126">
        <v>148</v>
      </c>
      <c r="I40" s="126">
        <v>181</v>
      </c>
      <c r="J40" s="126">
        <v>166</v>
      </c>
      <c r="K40" s="126">
        <v>164</v>
      </c>
      <c r="L40" s="126">
        <v>156</v>
      </c>
      <c r="M40" s="126">
        <v>168</v>
      </c>
      <c r="N40" s="126">
        <v>163</v>
      </c>
      <c r="O40" s="126">
        <v>165</v>
      </c>
      <c r="P40" s="127">
        <v>158</v>
      </c>
      <c r="Q40" s="127">
        <v>158</v>
      </c>
      <c r="R40" s="127">
        <v>151</v>
      </c>
      <c r="S40" s="127">
        <v>167</v>
      </c>
      <c r="T40" s="127">
        <v>144</v>
      </c>
      <c r="U40" s="127">
        <v>172</v>
      </c>
      <c r="V40" s="127">
        <v>168</v>
      </c>
      <c r="W40" s="127"/>
      <c r="X40" s="127">
        <v>150</v>
      </c>
      <c r="Y40" s="127">
        <v>163</v>
      </c>
      <c r="Z40" s="127">
        <v>146</v>
      </c>
      <c r="AA40" s="127">
        <v>150</v>
      </c>
      <c r="AB40" s="127">
        <v>181</v>
      </c>
      <c r="AC40" s="127">
        <v>170</v>
      </c>
      <c r="AD40" s="134">
        <f>D40+E40+F40+G40+H40+I40+J40+K40+L40+M40+N40+O40+P40+Q40+R40+S40+T40+U40+V40+W40+X40+Y40+Z40+AA40+AB40+AC40</f>
        <v>4024</v>
      </c>
      <c r="AE40" s="68">
        <f>AD40/COUNTIF(D40:AC40,"&gt;0")</f>
        <v>160.96</v>
      </c>
      <c r="AF40" s="123">
        <f>COUNTIF(D40:AC40,"&gt;0")</f>
        <v>25</v>
      </c>
    </row>
    <row r="41" spans="1:32" ht="13.5" thickBot="1">
      <c r="A41" s="122" t="s">
        <v>45</v>
      </c>
      <c r="B41" s="4" t="s">
        <v>199</v>
      </c>
      <c r="C41" s="140" t="s">
        <v>147</v>
      </c>
      <c r="D41" s="126">
        <v>168</v>
      </c>
      <c r="E41" s="126">
        <v>168</v>
      </c>
      <c r="F41" s="126">
        <v>146</v>
      </c>
      <c r="G41" s="126">
        <v>167</v>
      </c>
      <c r="H41" s="126">
        <v>169</v>
      </c>
      <c r="I41" s="126">
        <v>155</v>
      </c>
      <c r="J41" s="126">
        <v>164</v>
      </c>
      <c r="K41" s="126">
        <v>160</v>
      </c>
      <c r="L41" s="126">
        <v>164</v>
      </c>
      <c r="M41" s="126">
        <v>157</v>
      </c>
      <c r="N41" s="126">
        <v>137</v>
      </c>
      <c r="O41" s="126"/>
      <c r="P41" s="127">
        <v>174</v>
      </c>
      <c r="Q41" s="127"/>
      <c r="R41" s="127">
        <v>143</v>
      </c>
      <c r="S41" s="127">
        <v>156</v>
      </c>
      <c r="T41" s="127">
        <v>154</v>
      </c>
      <c r="U41" s="127">
        <v>183</v>
      </c>
      <c r="V41" s="127">
        <v>181</v>
      </c>
      <c r="W41" s="127">
        <v>146</v>
      </c>
      <c r="X41" s="127">
        <v>166</v>
      </c>
      <c r="Y41" s="127">
        <v>156</v>
      </c>
      <c r="Z41" s="127"/>
      <c r="AA41" s="127">
        <v>159</v>
      </c>
      <c r="AB41" s="127">
        <v>156</v>
      </c>
      <c r="AC41" s="127">
        <v>159</v>
      </c>
      <c r="AD41" s="134">
        <f>D41+E41+F41+G41+H41+I41+J41+K41+L41+M41+N41+O41+P41+Q41+R41+S41+T41+U41+V41+W41+X41+Y41+Z41+AA41+AB41+AC41</f>
        <v>3688</v>
      </c>
      <c r="AE41" s="68">
        <f>AD41/COUNTIF(D41:AC41,"&gt;0")</f>
        <v>160.34782608695653</v>
      </c>
      <c r="AF41" s="123">
        <f>COUNTIF(D41:AC41,"&gt;0")</f>
        <v>23</v>
      </c>
    </row>
    <row r="42" spans="1:32" ht="13.5" thickBot="1">
      <c r="A42" s="122" t="s">
        <v>46</v>
      </c>
      <c r="B42" s="4" t="s">
        <v>249</v>
      </c>
      <c r="C42" s="141" t="s">
        <v>189</v>
      </c>
      <c r="D42" s="126"/>
      <c r="E42" s="126">
        <v>149</v>
      </c>
      <c r="F42" s="126">
        <v>170</v>
      </c>
      <c r="G42" s="126">
        <v>160</v>
      </c>
      <c r="H42" s="126">
        <v>145</v>
      </c>
      <c r="I42" s="126">
        <v>152</v>
      </c>
      <c r="J42" s="126">
        <v>189</v>
      </c>
      <c r="K42" s="126">
        <v>162</v>
      </c>
      <c r="L42" s="126">
        <v>163</v>
      </c>
      <c r="M42" s="126">
        <v>149</v>
      </c>
      <c r="N42" s="126">
        <v>173</v>
      </c>
      <c r="O42" s="126">
        <v>147</v>
      </c>
      <c r="P42" s="127">
        <v>116</v>
      </c>
      <c r="Q42" s="127">
        <v>161</v>
      </c>
      <c r="R42" s="127">
        <v>150</v>
      </c>
      <c r="S42" s="127">
        <v>180</v>
      </c>
      <c r="T42" s="127">
        <v>145</v>
      </c>
      <c r="U42" s="127">
        <v>151</v>
      </c>
      <c r="V42" s="127">
        <v>172</v>
      </c>
      <c r="W42" s="127">
        <v>162</v>
      </c>
      <c r="X42" s="127">
        <v>153</v>
      </c>
      <c r="Y42" s="127">
        <v>165</v>
      </c>
      <c r="Z42" s="127">
        <v>189</v>
      </c>
      <c r="AA42" s="127">
        <v>164</v>
      </c>
      <c r="AB42" s="127">
        <v>141</v>
      </c>
      <c r="AC42" s="127">
        <v>168</v>
      </c>
      <c r="AD42" s="134">
        <f>D42+E42+F42+G42+H42+I42+J42+K42+L42+M42+N42+O42+P42+Q42+R42+S42+T42+U42+V42+W42+X42+Y42+Z42+AA42+AB42+AC42</f>
        <v>3976</v>
      </c>
      <c r="AE42" s="68">
        <f>AD42/COUNTIF(D42:AC42,"&gt;0")</f>
        <v>159.04</v>
      </c>
      <c r="AF42" s="123">
        <f>COUNTIF(D42:AC42,"&gt;0")</f>
        <v>25</v>
      </c>
    </row>
    <row r="43" spans="1:32" ht="13.5" thickBot="1">
      <c r="A43" s="122" t="s">
        <v>47</v>
      </c>
      <c r="B43" s="4" t="s">
        <v>151</v>
      </c>
      <c r="C43" s="141" t="s">
        <v>188</v>
      </c>
      <c r="D43" s="126">
        <v>168</v>
      </c>
      <c r="E43" s="126"/>
      <c r="F43" s="126">
        <v>148</v>
      </c>
      <c r="G43" s="126">
        <v>166</v>
      </c>
      <c r="H43" s="126">
        <v>161</v>
      </c>
      <c r="I43" s="126">
        <v>131</v>
      </c>
      <c r="J43" s="126">
        <v>174</v>
      </c>
      <c r="K43" s="126">
        <v>156</v>
      </c>
      <c r="L43" s="126">
        <v>169</v>
      </c>
      <c r="M43" s="126">
        <v>177</v>
      </c>
      <c r="N43" s="126">
        <v>159</v>
      </c>
      <c r="O43" s="126">
        <v>156</v>
      </c>
      <c r="P43" s="127">
        <v>162</v>
      </c>
      <c r="Q43" s="127">
        <v>167</v>
      </c>
      <c r="R43" s="127">
        <v>165</v>
      </c>
      <c r="S43" s="127">
        <v>144</v>
      </c>
      <c r="T43" s="127">
        <v>143</v>
      </c>
      <c r="U43" s="127">
        <v>166</v>
      </c>
      <c r="V43" s="127">
        <v>158</v>
      </c>
      <c r="W43" s="127">
        <v>163</v>
      </c>
      <c r="X43" s="127">
        <v>157</v>
      </c>
      <c r="Y43" s="127">
        <v>147</v>
      </c>
      <c r="Z43" s="127">
        <v>167</v>
      </c>
      <c r="AA43" s="127">
        <v>149</v>
      </c>
      <c r="AB43" s="127">
        <v>119</v>
      </c>
      <c r="AC43" s="127">
        <v>173</v>
      </c>
      <c r="AD43" s="134">
        <f>D43+E43+F43+G43+H43+I43+J43+K43+L43+M43+N43+O43+P43+Q43+R43+S43+T43+U43+V43+W43+X43+Y43+Z43+AA43+AB43+AC43</f>
        <v>3945</v>
      </c>
      <c r="AE43" s="68">
        <f>AD43/COUNTIF(D43:AC43,"&gt;0")</f>
        <v>157.80000000000001</v>
      </c>
      <c r="AF43" s="123">
        <f>COUNTIF(D43:AC43,"&gt;0")</f>
        <v>25</v>
      </c>
    </row>
    <row r="44" spans="1:32" ht="13.5" thickBot="1">
      <c r="A44" s="122" t="s">
        <v>48</v>
      </c>
      <c r="B44" s="121" t="s">
        <v>168</v>
      </c>
      <c r="C44" s="141" t="s">
        <v>189</v>
      </c>
      <c r="D44" s="126">
        <v>132</v>
      </c>
      <c r="E44" s="126">
        <v>163</v>
      </c>
      <c r="F44" s="126">
        <v>120</v>
      </c>
      <c r="G44" s="126">
        <v>140</v>
      </c>
      <c r="H44" s="126">
        <v>136</v>
      </c>
      <c r="I44" s="126">
        <v>155</v>
      </c>
      <c r="J44" s="126">
        <v>170</v>
      </c>
      <c r="K44" s="126">
        <v>146</v>
      </c>
      <c r="L44" s="126">
        <v>151</v>
      </c>
      <c r="M44" s="126">
        <v>138</v>
      </c>
      <c r="N44" s="126"/>
      <c r="O44" s="126">
        <v>164</v>
      </c>
      <c r="P44" s="127">
        <v>168</v>
      </c>
      <c r="Q44" s="127">
        <v>157</v>
      </c>
      <c r="R44" s="127">
        <v>136</v>
      </c>
      <c r="S44" s="127">
        <v>171</v>
      </c>
      <c r="T44" s="127">
        <v>154</v>
      </c>
      <c r="U44" s="127">
        <v>153</v>
      </c>
      <c r="V44" s="127">
        <v>159</v>
      </c>
      <c r="W44" s="127">
        <v>176</v>
      </c>
      <c r="X44" s="127">
        <v>160</v>
      </c>
      <c r="Y44" s="127">
        <v>148</v>
      </c>
      <c r="Z44" s="127">
        <v>160</v>
      </c>
      <c r="AA44" s="127">
        <v>170</v>
      </c>
      <c r="AB44" s="127">
        <v>156</v>
      </c>
      <c r="AC44" s="127">
        <v>173</v>
      </c>
      <c r="AD44" s="134">
        <f>D44+E44+F44+G44+H44+I44+J44+K44+L44+M44+N44+O44+P44+Q44+R44+S44+T44+U44+V44+W44+X44+Y44+Z44+AA44+AB44+AC44</f>
        <v>3856</v>
      </c>
      <c r="AE44" s="68">
        <f>AD44/COUNTIF(D44:AC44,"&gt;0")</f>
        <v>154.24</v>
      </c>
      <c r="AF44" s="123">
        <f>COUNTIF(D44:AC44,"&gt;0")</f>
        <v>25</v>
      </c>
    </row>
    <row r="45" spans="1:32" ht="13.5" thickBot="1">
      <c r="A45" s="122" t="s">
        <v>49</v>
      </c>
      <c r="B45" s="121" t="s">
        <v>163</v>
      </c>
      <c r="C45" s="141" t="s">
        <v>255</v>
      </c>
      <c r="D45" s="126">
        <v>150</v>
      </c>
      <c r="E45" s="128">
        <v>136</v>
      </c>
      <c r="F45" s="126">
        <v>168</v>
      </c>
      <c r="G45" s="126"/>
      <c r="H45" s="126">
        <v>174</v>
      </c>
      <c r="I45" s="126"/>
      <c r="J45" s="126"/>
      <c r="K45" s="128">
        <v>163</v>
      </c>
      <c r="L45" s="126">
        <v>162</v>
      </c>
      <c r="M45" s="126">
        <v>159</v>
      </c>
      <c r="N45" s="126">
        <v>137</v>
      </c>
      <c r="O45" s="126">
        <v>144</v>
      </c>
      <c r="P45" s="127">
        <v>150</v>
      </c>
      <c r="Q45" s="127">
        <v>164</v>
      </c>
      <c r="R45" s="127">
        <v>125</v>
      </c>
      <c r="S45" s="127">
        <v>141</v>
      </c>
      <c r="T45" s="127">
        <v>169</v>
      </c>
      <c r="U45" s="127">
        <v>159</v>
      </c>
      <c r="V45" s="127"/>
      <c r="W45" s="127">
        <v>155</v>
      </c>
      <c r="X45" s="127"/>
      <c r="Y45" s="127">
        <v>167</v>
      </c>
      <c r="Z45" s="127">
        <v>148</v>
      </c>
      <c r="AA45" s="127"/>
      <c r="AB45" s="127">
        <v>152</v>
      </c>
      <c r="AC45" s="127">
        <v>152</v>
      </c>
      <c r="AD45" s="134">
        <f>D45+E45+F45+G45+H45+I45+J45+K45+L45+M45+N45+O45+P45+Q45+R45+S45+T45+U45+V45+W45+X45+Y45+Z45+AA45+AB45+AC45</f>
        <v>3075</v>
      </c>
      <c r="AE45" s="68">
        <f>AD45/COUNTIF(D45:AC45,"&gt;0")</f>
        <v>153.75</v>
      </c>
      <c r="AF45" s="123">
        <f>COUNTIF(D45:AC45,"&gt;0")</f>
        <v>20</v>
      </c>
    </row>
    <row r="46" spans="1:32" ht="13.5" thickBot="1">
      <c r="A46" s="122" t="s">
        <v>50</v>
      </c>
      <c r="B46" s="4" t="s">
        <v>164</v>
      </c>
      <c r="C46" s="141" t="s">
        <v>255</v>
      </c>
      <c r="D46" s="126">
        <v>146</v>
      </c>
      <c r="E46" s="128"/>
      <c r="F46" s="126">
        <v>152</v>
      </c>
      <c r="G46" s="126"/>
      <c r="H46" s="126">
        <v>149</v>
      </c>
      <c r="I46" s="126">
        <v>133</v>
      </c>
      <c r="J46" s="126">
        <v>167</v>
      </c>
      <c r="K46" s="126">
        <v>151</v>
      </c>
      <c r="L46" s="126">
        <v>145</v>
      </c>
      <c r="M46" s="126">
        <v>162</v>
      </c>
      <c r="N46" s="128">
        <v>138</v>
      </c>
      <c r="O46" s="126">
        <v>163</v>
      </c>
      <c r="P46" s="127">
        <v>158</v>
      </c>
      <c r="Q46" s="127"/>
      <c r="R46" s="127">
        <v>146</v>
      </c>
      <c r="S46" s="127">
        <v>149</v>
      </c>
      <c r="T46" s="127">
        <v>127</v>
      </c>
      <c r="U46" s="127"/>
      <c r="V46" s="127">
        <v>142</v>
      </c>
      <c r="W46" s="127">
        <v>163</v>
      </c>
      <c r="X46" s="127">
        <v>162</v>
      </c>
      <c r="Y46" s="127"/>
      <c r="Z46" s="127">
        <v>168</v>
      </c>
      <c r="AA46" s="127">
        <v>162</v>
      </c>
      <c r="AB46" s="127">
        <v>175</v>
      </c>
      <c r="AC46" s="127">
        <v>140</v>
      </c>
      <c r="AD46" s="134">
        <f>D46+E46+F46+G46+H46+I46+J46+K46+L46+M46+N46+O46+P46+Q46+R46+S46+T46+U46+V46+W46+X46+Y46+Z46+AA46+AB46+AC46</f>
        <v>3198</v>
      </c>
      <c r="AE46" s="68">
        <f>AD46/COUNTIF(D46:AC46,"&gt;0")</f>
        <v>152.28571428571428</v>
      </c>
      <c r="AF46" s="123">
        <f>COUNTIF(D46:AC46,"&gt;0")</f>
        <v>21</v>
      </c>
    </row>
    <row r="47" spans="1:32" ht="13.5" thickBot="1">
      <c r="A47" s="122" t="s">
        <v>51</v>
      </c>
      <c r="B47" s="121" t="s">
        <v>179</v>
      </c>
      <c r="C47" s="141" t="s">
        <v>187</v>
      </c>
      <c r="D47" s="126">
        <v>146</v>
      </c>
      <c r="E47" s="126">
        <v>172</v>
      </c>
      <c r="F47" s="126"/>
      <c r="G47" s="126">
        <v>138</v>
      </c>
      <c r="H47" s="126">
        <v>159</v>
      </c>
      <c r="I47" s="126">
        <v>154</v>
      </c>
      <c r="J47" s="126">
        <v>170</v>
      </c>
      <c r="K47" s="126">
        <v>144</v>
      </c>
      <c r="L47" s="126">
        <v>150</v>
      </c>
      <c r="M47" s="126">
        <v>136</v>
      </c>
      <c r="N47" s="126">
        <v>170</v>
      </c>
      <c r="O47" s="126">
        <v>151</v>
      </c>
      <c r="P47" s="127">
        <v>156</v>
      </c>
      <c r="Q47" s="127">
        <v>142</v>
      </c>
      <c r="R47" s="127">
        <v>147</v>
      </c>
      <c r="S47" s="127">
        <v>163</v>
      </c>
      <c r="T47" s="127">
        <v>141</v>
      </c>
      <c r="U47" s="127">
        <v>144</v>
      </c>
      <c r="V47" s="127"/>
      <c r="W47" s="127">
        <v>127</v>
      </c>
      <c r="X47" s="127">
        <v>146</v>
      </c>
      <c r="Y47" s="127">
        <v>170</v>
      </c>
      <c r="Z47" s="127">
        <v>134</v>
      </c>
      <c r="AA47" s="127">
        <v>154</v>
      </c>
      <c r="AB47" s="127">
        <v>163</v>
      </c>
      <c r="AC47" s="127">
        <v>150</v>
      </c>
      <c r="AD47" s="134">
        <f>D47+E47+F47+G47+H47+I47+J47+K47+L47+M47+N47+O47+P47+Q47+R47+S47+T47+U47+V47+W47+X47+Y47+Z47+AA47+AB47+AC47</f>
        <v>3627</v>
      </c>
      <c r="AE47" s="68">
        <f>AD47/COUNTIF(D47:AC47,"&gt;0")</f>
        <v>151.125</v>
      </c>
      <c r="AF47" s="123">
        <f>COUNTIF(D47:AC47,"&gt;0")</f>
        <v>24</v>
      </c>
    </row>
    <row r="48" spans="1:32" ht="13.5" thickBot="1">
      <c r="A48" s="122" t="s">
        <v>52</v>
      </c>
      <c r="B48" s="121" t="s">
        <v>182</v>
      </c>
      <c r="C48" s="141" t="s">
        <v>187</v>
      </c>
      <c r="D48" s="126">
        <v>156</v>
      </c>
      <c r="E48" s="126">
        <v>181</v>
      </c>
      <c r="F48" s="126">
        <v>142</v>
      </c>
      <c r="G48" s="126">
        <v>149</v>
      </c>
      <c r="H48" s="126">
        <v>147</v>
      </c>
      <c r="I48" s="126">
        <v>142</v>
      </c>
      <c r="J48" s="126">
        <v>154</v>
      </c>
      <c r="K48" s="126">
        <v>148</v>
      </c>
      <c r="L48" s="126">
        <v>133</v>
      </c>
      <c r="M48" s="126">
        <v>165</v>
      </c>
      <c r="N48" s="126">
        <v>179</v>
      </c>
      <c r="O48" s="126">
        <v>142</v>
      </c>
      <c r="P48" s="127">
        <v>155</v>
      </c>
      <c r="Q48" s="127">
        <v>155</v>
      </c>
      <c r="R48" s="127">
        <v>127</v>
      </c>
      <c r="S48" s="127">
        <v>153</v>
      </c>
      <c r="T48" s="127">
        <v>135</v>
      </c>
      <c r="U48" s="127">
        <v>155</v>
      </c>
      <c r="V48" s="127">
        <v>165</v>
      </c>
      <c r="W48" s="127"/>
      <c r="X48" s="127">
        <v>148</v>
      </c>
      <c r="Y48" s="127">
        <v>155</v>
      </c>
      <c r="Z48" s="127">
        <v>144</v>
      </c>
      <c r="AA48" s="127">
        <v>138</v>
      </c>
      <c r="AB48" s="127"/>
      <c r="AC48" s="127">
        <v>155</v>
      </c>
      <c r="AD48" s="134">
        <f>D48+E48+F48+G48+H48+I48+J48+K48+L48+M48+N48+O48+P48+Q48+R48+S48+T48+U48+V48+W48+X48+Y48+Z48+AA48+AB48+AC48</f>
        <v>3623</v>
      </c>
      <c r="AE48" s="68">
        <f>AD48/COUNTIF(D48:AC48,"&gt;0")</f>
        <v>150.95833333333334</v>
      </c>
      <c r="AF48" s="123">
        <f>COUNTIF(D48:AC48,"&gt;0")</f>
        <v>24</v>
      </c>
    </row>
    <row r="49" spans="1:32" ht="13.5" thickBot="1">
      <c r="A49" s="122" t="s">
        <v>53</v>
      </c>
      <c r="B49" s="121" t="s">
        <v>161</v>
      </c>
      <c r="C49" s="141" t="s">
        <v>255</v>
      </c>
      <c r="D49" s="126">
        <v>126</v>
      </c>
      <c r="E49" s="126">
        <v>133</v>
      </c>
      <c r="F49" s="126">
        <v>148</v>
      </c>
      <c r="G49" s="126">
        <v>151</v>
      </c>
      <c r="H49" s="126">
        <v>177</v>
      </c>
      <c r="I49" s="126">
        <v>168</v>
      </c>
      <c r="J49" s="126">
        <v>135</v>
      </c>
      <c r="K49" s="126">
        <v>171</v>
      </c>
      <c r="L49" s="126">
        <v>143</v>
      </c>
      <c r="M49" s="126">
        <v>143</v>
      </c>
      <c r="N49" s="126">
        <v>169</v>
      </c>
      <c r="O49" s="126">
        <v>150</v>
      </c>
      <c r="P49" s="127">
        <v>142</v>
      </c>
      <c r="Q49" s="127">
        <v>144</v>
      </c>
      <c r="R49" s="127">
        <v>151</v>
      </c>
      <c r="S49" s="127">
        <v>146</v>
      </c>
      <c r="T49" s="127">
        <v>143</v>
      </c>
      <c r="U49" s="127">
        <v>156</v>
      </c>
      <c r="V49" s="127">
        <v>153</v>
      </c>
      <c r="W49" s="127"/>
      <c r="X49" s="127">
        <v>154</v>
      </c>
      <c r="Y49" s="127">
        <v>157</v>
      </c>
      <c r="Z49" s="127">
        <v>150</v>
      </c>
      <c r="AA49" s="127">
        <v>158</v>
      </c>
      <c r="AB49" s="127">
        <v>147</v>
      </c>
      <c r="AC49" s="127">
        <v>151</v>
      </c>
      <c r="AD49" s="134">
        <f>D49+E49+F49+G49+H49+I49+J49+K49+L49+M49+N49+O49+P49+Q49+R49+S49+T49+U49+V49+W49+X49+Y49+Z49+AA49+AB49+AC49</f>
        <v>3766</v>
      </c>
      <c r="AE49" s="68">
        <f>AD49/COUNTIF(D49:AC49,"&gt;0")</f>
        <v>150.63999999999999</v>
      </c>
      <c r="AF49" s="123">
        <f>COUNTIF(D49:AC49,"&gt;0")</f>
        <v>25</v>
      </c>
    </row>
    <row r="50" spans="1:32" ht="13.5" thickBot="1">
      <c r="A50" s="122" t="s">
        <v>55</v>
      </c>
      <c r="B50" s="4" t="s">
        <v>239</v>
      </c>
      <c r="C50" s="141" t="s">
        <v>241</v>
      </c>
      <c r="D50" s="126">
        <v>147</v>
      </c>
      <c r="E50" s="126"/>
      <c r="F50" s="126">
        <v>151</v>
      </c>
      <c r="G50" s="126">
        <v>121</v>
      </c>
      <c r="H50" s="126">
        <v>180</v>
      </c>
      <c r="I50" s="126">
        <v>155</v>
      </c>
      <c r="J50" s="126">
        <v>170</v>
      </c>
      <c r="K50" s="126">
        <v>153</v>
      </c>
      <c r="L50" s="126">
        <v>163</v>
      </c>
      <c r="M50" s="126">
        <v>156</v>
      </c>
      <c r="N50" s="126">
        <v>158</v>
      </c>
      <c r="O50" s="126">
        <v>135</v>
      </c>
      <c r="P50" s="127">
        <v>147</v>
      </c>
      <c r="Q50" s="127">
        <v>161</v>
      </c>
      <c r="R50" s="127"/>
      <c r="S50" s="127">
        <v>160</v>
      </c>
      <c r="T50" s="127">
        <v>134</v>
      </c>
      <c r="U50" s="127">
        <v>142</v>
      </c>
      <c r="V50" s="127">
        <v>150</v>
      </c>
      <c r="W50" s="127">
        <v>130</v>
      </c>
      <c r="X50" s="127"/>
      <c r="Y50" s="127">
        <v>127</v>
      </c>
      <c r="Z50" s="127"/>
      <c r="AA50" s="127">
        <v>149</v>
      </c>
      <c r="AB50" s="127">
        <v>172</v>
      </c>
      <c r="AC50" s="127">
        <v>138</v>
      </c>
      <c r="AD50" s="134">
        <f>D50+E50+F50+G50+H50+I50+J50+K50+L50+M50+N50+O50+P50+Q50+R50+S50+T50+U50+V50+W50+X50+Y50+Z50+AA50+AB50+AC50</f>
        <v>3299</v>
      </c>
      <c r="AE50" s="68">
        <f>AD50/COUNTIF(D50:AC50,"&gt;0")</f>
        <v>149.95454545454547</v>
      </c>
      <c r="AF50" s="123">
        <f>COUNTIF(D50:AC50,"&gt;0")</f>
        <v>22</v>
      </c>
    </row>
    <row r="51" spans="1:32" ht="13.5" thickBot="1">
      <c r="A51" s="122" t="s">
        <v>56</v>
      </c>
      <c r="B51" s="121" t="s">
        <v>183</v>
      </c>
      <c r="C51" s="141" t="s">
        <v>187</v>
      </c>
      <c r="D51" s="126">
        <v>169</v>
      </c>
      <c r="E51" s="126">
        <v>160</v>
      </c>
      <c r="F51" s="126">
        <v>143</v>
      </c>
      <c r="G51" s="126">
        <v>132</v>
      </c>
      <c r="H51" s="126">
        <v>139</v>
      </c>
      <c r="I51" s="126">
        <v>140</v>
      </c>
      <c r="J51" s="126"/>
      <c r="K51" s="126">
        <v>139</v>
      </c>
      <c r="L51" s="126">
        <v>157</v>
      </c>
      <c r="M51" s="126">
        <v>141</v>
      </c>
      <c r="N51" s="126">
        <v>170</v>
      </c>
      <c r="O51" s="126">
        <v>140</v>
      </c>
      <c r="P51" s="127"/>
      <c r="Q51" s="127">
        <v>183</v>
      </c>
      <c r="R51" s="127">
        <v>129</v>
      </c>
      <c r="S51" s="127">
        <v>131</v>
      </c>
      <c r="T51" s="127">
        <v>141</v>
      </c>
      <c r="U51" s="127">
        <v>133</v>
      </c>
      <c r="V51" s="127">
        <v>165</v>
      </c>
      <c r="W51" s="127">
        <v>137</v>
      </c>
      <c r="X51" s="127"/>
      <c r="Y51" s="127">
        <v>155</v>
      </c>
      <c r="Z51" s="127">
        <v>140</v>
      </c>
      <c r="AA51" s="127">
        <v>155</v>
      </c>
      <c r="AB51" s="127">
        <v>154</v>
      </c>
      <c r="AC51" s="127">
        <v>135</v>
      </c>
      <c r="AD51" s="134">
        <f>D51+E51+F51+G51+H51+I51+J51+K51+L51+M51+N51+O51+P51+Q51+R51+S51+T51+U51+V51+W51+X51+Y51+Z51+AA51+AB51+AC51</f>
        <v>3388</v>
      </c>
      <c r="AE51" s="68">
        <f>AD51/COUNTIF(D51:AC51,"&gt;0")</f>
        <v>147.30434782608697</v>
      </c>
      <c r="AF51" s="123">
        <f>COUNTIF(D51:AC51,"&gt;0")</f>
        <v>23</v>
      </c>
    </row>
    <row r="52" spans="1:32" ht="13.5" thickBot="1">
      <c r="A52" s="122" t="s">
        <v>57</v>
      </c>
      <c r="B52" s="121" t="s">
        <v>180</v>
      </c>
      <c r="C52" s="141" t="s">
        <v>187</v>
      </c>
      <c r="D52" s="126">
        <v>125</v>
      </c>
      <c r="E52" s="126">
        <v>163</v>
      </c>
      <c r="F52" s="126">
        <v>124</v>
      </c>
      <c r="G52" s="126">
        <v>144</v>
      </c>
      <c r="H52" s="126"/>
      <c r="I52" s="126">
        <v>156</v>
      </c>
      <c r="J52" s="126">
        <v>156</v>
      </c>
      <c r="K52" s="126">
        <v>141</v>
      </c>
      <c r="L52" s="126">
        <v>140</v>
      </c>
      <c r="M52" s="126">
        <v>150</v>
      </c>
      <c r="N52" s="126">
        <v>148</v>
      </c>
      <c r="O52" s="126">
        <v>148</v>
      </c>
      <c r="P52" s="127">
        <v>164</v>
      </c>
      <c r="Q52" s="127">
        <v>163</v>
      </c>
      <c r="R52" s="127">
        <v>154</v>
      </c>
      <c r="S52" s="127">
        <v>160</v>
      </c>
      <c r="T52" s="127">
        <v>154</v>
      </c>
      <c r="U52" s="127">
        <v>169</v>
      </c>
      <c r="V52" s="127"/>
      <c r="W52" s="127">
        <v>150</v>
      </c>
      <c r="X52" s="127">
        <v>141</v>
      </c>
      <c r="Y52" s="127">
        <v>147</v>
      </c>
      <c r="Z52" s="127">
        <v>122</v>
      </c>
      <c r="AA52" s="127">
        <v>146</v>
      </c>
      <c r="AB52" s="127">
        <v>137</v>
      </c>
      <c r="AC52" s="127">
        <v>128</v>
      </c>
      <c r="AD52" s="134">
        <f>D52+E52+F52+G52+H52+I52+J52+K52+L52+M52+N52+O52+P52+Q52+R52+S52+T52+U52+V52+W52+X52+Y52+Z52+AA52+AB52+AC52</f>
        <v>3530</v>
      </c>
      <c r="AE52" s="68">
        <f>AD52/COUNTIF(D52:AC52,"&gt;0")</f>
        <v>147.08333333333334</v>
      </c>
      <c r="AF52" s="123">
        <f>COUNTIF(D52:AC52,"&gt;0")</f>
        <v>24</v>
      </c>
    </row>
    <row r="53" spans="1:32" ht="13.5" thickBot="1">
      <c r="A53" s="122" t="s">
        <v>58</v>
      </c>
      <c r="B53" s="121" t="s">
        <v>162</v>
      </c>
      <c r="C53" s="141" t="s">
        <v>255</v>
      </c>
      <c r="D53" s="126">
        <v>137</v>
      </c>
      <c r="E53" s="126">
        <v>156</v>
      </c>
      <c r="F53" s="126">
        <v>165</v>
      </c>
      <c r="G53" s="126">
        <v>138</v>
      </c>
      <c r="H53" s="126">
        <v>165</v>
      </c>
      <c r="I53" s="126">
        <v>149</v>
      </c>
      <c r="J53" s="126">
        <v>139</v>
      </c>
      <c r="K53" s="126">
        <v>141</v>
      </c>
      <c r="L53" s="126">
        <v>143</v>
      </c>
      <c r="M53" s="126">
        <v>155</v>
      </c>
      <c r="N53" s="126">
        <v>167</v>
      </c>
      <c r="O53" s="126">
        <v>161</v>
      </c>
      <c r="P53" s="127">
        <v>135</v>
      </c>
      <c r="Q53" s="127">
        <v>122</v>
      </c>
      <c r="R53" s="127">
        <v>148</v>
      </c>
      <c r="S53" s="127">
        <v>145</v>
      </c>
      <c r="T53" s="127">
        <v>137</v>
      </c>
      <c r="U53" s="127">
        <v>151</v>
      </c>
      <c r="V53" s="127">
        <v>141</v>
      </c>
      <c r="W53" s="127">
        <v>139</v>
      </c>
      <c r="X53" s="127">
        <v>145</v>
      </c>
      <c r="Y53" s="127">
        <v>148</v>
      </c>
      <c r="Z53" s="127">
        <v>158</v>
      </c>
      <c r="AA53" s="127">
        <v>136</v>
      </c>
      <c r="AB53" s="127">
        <v>148</v>
      </c>
      <c r="AC53" s="127">
        <v>145</v>
      </c>
      <c r="AD53" s="134">
        <f>D53+E53+F53+G53+H53+I53+J53+K53+L53+M53+N53+O53+P53+Q53+R53+S53+T53+U53+V53+W53+X53+Y53+Z53+AA53+AB53+AC53</f>
        <v>3814</v>
      </c>
      <c r="AE53" s="68">
        <f>AD53/COUNTIF(D53:AC53,"&gt;0")</f>
        <v>146.69230769230768</v>
      </c>
      <c r="AF53" s="123">
        <f>COUNTIF(D53:AC53,"&gt;0")</f>
        <v>26</v>
      </c>
    </row>
    <row r="54" spans="1:32" ht="13.5" thickBot="1">
      <c r="A54" s="122" t="s">
        <v>59</v>
      </c>
      <c r="B54" s="4" t="s">
        <v>167</v>
      </c>
      <c r="C54" s="141" t="s">
        <v>189</v>
      </c>
      <c r="D54" s="126">
        <v>87</v>
      </c>
      <c r="E54" s="126">
        <v>125</v>
      </c>
      <c r="F54" s="126"/>
      <c r="G54" s="126">
        <v>118</v>
      </c>
      <c r="H54" s="126">
        <v>124</v>
      </c>
      <c r="I54" s="126">
        <v>150</v>
      </c>
      <c r="J54" s="126">
        <v>139</v>
      </c>
      <c r="K54" s="126">
        <v>165</v>
      </c>
      <c r="L54" s="126">
        <v>158</v>
      </c>
      <c r="M54" s="126">
        <v>181</v>
      </c>
      <c r="N54" s="126">
        <v>125</v>
      </c>
      <c r="O54" s="126">
        <v>145</v>
      </c>
      <c r="P54" s="127"/>
      <c r="Q54" s="127">
        <v>142</v>
      </c>
      <c r="R54" s="127">
        <v>143</v>
      </c>
      <c r="S54" s="127">
        <v>134</v>
      </c>
      <c r="T54" s="127">
        <v>143</v>
      </c>
      <c r="U54" s="127">
        <v>148</v>
      </c>
      <c r="V54" s="127">
        <v>164</v>
      </c>
      <c r="W54" s="127">
        <v>162</v>
      </c>
      <c r="X54" s="127">
        <v>155</v>
      </c>
      <c r="Y54" s="127">
        <v>148</v>
      </c>
      <c r="Z54" s="127">
        <v>145</v>
      </c>
      <c r="AA54" s="127">
        <v>153</v>
      </c>
      <c r="AB54" s="127">
        <v>146</v>
      </c>
      <c r="AC54" s="127">
        <v>143</v>
      </c>
      <c r="AD54" s="134">
        <f>D54+E54+F54+G54+H54+I54+J54+K54+L54+M54+N54+O54+P54+Q54+R54+S54+T54+U54+V54+W54+X54+Y54+Z54+AA54+AB54+AC54</f>
        <v>3443</v>
      </c>
      <c r="AE54" s="68">
        <f>AD54/COUNTIF(D54:AC54,"&gt;0")</f>
        <v>143.45833333333334</v>
      </c>
      <c r="AF54" s="123">
        <f>COUNTIF(D54:AC54,"&gt;0")</f>
        <v>24</v>
      </c>
    </row>
    <row r="55" spans="1:32" ht="13.5" thickBot="1">
      <c r="A55" s="122" t="s">
        <v>60</v>
      </c>
      <c r="B55" s="4" t="s">
        <v>306</v>
      </c>
      <c r="C55" s="141" t="s">
        <v>43</v>
      </c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7"/>
      <c r="Q55" s="127">
        <v>178</v>
      </c>
      <c r="R55" s="127">
        <v>182</v>
      </c>
      <c r="S55" s="127">
        <v>181</v>
      </c>
      <c r="T55" s="127">
        <v>184</v>
      </c>
      <c r="U55" s="147">
        <v>200</v>
      </c>
      <c r="V55" s="127"/>
      <c r="W55" s="127">
        <v>175</v>
      </c>
      <c r="X55" s="127">
        <v>178</v>
      </c>
      <c r="Y55" s="127">
        <v>183</v>
      </c>
      <c r="Z55" s="127"/>
      <c r="AA55" s="127"/>
      <c r="AB55" s="127">
        <v>189</v>
      </c>
      <c r="AC55" s="127"/>
      <c r="AD55" s="134">
        <f>D55+E55+F55+G55+H55+I55+J55+K55+L55+M55+N55+O55+P55+Q55+R55+S55+T55+U55+V55+W55+X55+Y55+Z55+AA55+AB55+AC55</f>
        <v>1650</v>
      </c>
      <c r="AE55" s="68">
        <f>AD55/COUNTIF(D55:AC55,"&gt;0")</f>
        <v>183.33333333333334</v>
      </c>
      <c r="AF55" s="123">
        <f>COUNTIF(D55:AC55,"&gt;0")</f>
        <v>9</v>
      </c>
    </row>
    <row r="56" spans="1:32" ht="13.5" thickBot="1">
      <c r="A56" s="122" t="s">
        <v>61</v>
      </c>
      <c r="B56" s="4" t="s">
        <v>299</v>
      </c>
      <c r="C56" s="141" t="s">
        <v>185</v>
      </c>
      <c r="D56" s="126"/>
      <c r="E56" s="126"/>
      <c r="F56" s="126"/>
      <c r="G56" s="126"/>
      <c r="H56" s="126"/>
      <c r="I56" s="126"/>
      <c r="J56" s="126"/>
      <c r="K56" s="126"/>
      <c r="L56" s="126">
        <v>184</v>
      </c>
      <c r="M56" s="126">
        <v>167</v>
      </c>
      <c r="N56" s="126"/>
      <c r="O56" s="126">
        <v>180</v>
      </c>
      <c r="P56" s="127">
        <v>186</v>
      </c>
      <c r="Q56" s="127"/>
      <c r="R56" s="127"/>
      <c r="S56" s="127"/>
      <c r="T56" s="127"/>
      <c r="U56" s="147">
        <v>201</v>
      </c>
      <c r="V56" s="127"/>
      <c r="W56" s="127"/>
      <c r="X56" s="127"/>
      <c r="Y56" s="127">
        <v>167</v>
      </c>
      <c r="Z56" s="127"/>
      <c r="AA56" s="127"/>
      <c r="AB56" s="127"/>
      <c r="AC56" s="127"/>
      <c r="AD56" s="134">
        <f>D56+E56+F56+G56+H56+I56+J56+K56+L56+M56+N56+O56+P56+Q56+R56+S56+T56+U56+V56+W56+X56+Y56+Z56+AA56+AB56+AC56</f>
        <v>1085</v>
      </c>
      <c r="AE56" s="68">
        <f>AD56/COUNTIF(D56:AC56,"&gt;0")</f>
        <v>180.83333333333334</v>
      </c>
      <c r="AF56" s="123">
        <f>COUNTIF(D56:AC56,"&gt;0")</f>
        <v>6</v>
      </c>
    </row>
    <row r="57" spans="1:32" ht="13.5" thickBot="1">
      <c r="A57" s="122" t="s">
        <v>62</v>
      </c>
      <c r="B57" s="4" t="s">
        <v>238</v>
      </c>
      <c r="C57" s="141" t="s">
        <v>241</v>
      </c>
      <c r="D57" s="126">
        <v>170</v>
      </c>
      <c r="E57" s="126"/>
      <c r="F57" s="126">
        <v>179</v>
      </c>
      <c r="G57" s="126">
        <v>183</v>
      </c>
      <c r="H57" s="126">
        <v>176</v>
      </c>
      <c r="I57" s="126"/>
      <c r="J57" s="126"/>
      <c r="K57" s="126">
        <v>181</v>
      </c>
      <c r="L57" s="126">
        <v>198</v>
      </c>
      <c r="M57" s="126">
        <v>198</v>
      </c>
      <c r="N57" s="126">
        <v>178</v>
      </c>
      <c r="O57" s="126">
        <v>174</v>
      </c>
      <c r="P57" s="127"/>
      <c r="Q57" s="127">
        <v>195</v>
      </c>
      <c r="R57" s="127">
        <v>171</v>
      </c>
      <c r="S57" s="127"/>
      <c r="T57" s="127">
        <v>170</v>
      </c>
      <c r="U57" s="127">
        <v>176</v>
      </c>
      <c r="V57" s="127"/>
      <c r="W57" s="127">
        <v>199</v>
      </c>
      <c r="X57" s="127">
        <v>161</v>
      </c>
      <c r="Y57" s="127"/>
      <c r="Z57" s="127">
        <v>186</v>
      </c>
      <c r="AA57" s="127">
        <v>166</v>
      </c>
      <c r="AB57" s="127">
        <v>181</v>
      </c>
      <c r="AC57" s="127">
        <v>180</v>
      </c>
      <c r="AD57" s="134">
        <f>D57+E57+F57+G57+H57+I57+J57+K57+L57+M57+N57+O57+P57+Q57+R57+S57+T57+U57+V57+W57+X57+Y57+Z57+AA57+AB57+AC57</f>
        <v>3422</v>
      </c>
      <c r="AE57" s="68">
        <f>AD57/COUNTIF(D57:AC57,"&gt;0")</f>
        <v>180.10526315789474</v>
      </c>
      <c r="AF57" s="123">
        <f>COUNTIF(D57:AC57,"&gt;0")</f>
        <v>19</v>
      </c>
    </row>
    <row r="58" spans="1:32" ht="13.5" thickBot="1">
      <c r="A58" s="122" t="s">
        <v>63</v>
      </c>
      <c r="B58" s="4" t="s">
        <v>293</v>
      </c>
      <c r="C58" s="141" t="s">
        <v>215</v>
      </c>
      <c r="D58" s="126"/>
      <c r="E58" s="126"/>
      <c r="F58" s="126"/>
      <c r="G58" s="126"/>
      <c r="H58" s="126">
        <v>192</v>
      </c>
      <c r="I58" s="126"/>
      <c r="J58" s="126"/>
      <c r="K58" s="126"/>
      <c r="L58" s="143">
        <v>210</v>
      </c>
      <c r="M58" s="126">
        <v>189</v>
      </c>
      <c r="N58" s="126"/>
      <c r="O58" s="126">
        <v>173</v>
      </c>
      <c r="P58" s="127">
        <v>174</v>
      </c>
      <c r="Q58" s="127"/>
      <c r="R58" s="147">
        <v>206</v>
      </c>
      <c r="S58" s="127">
        <v>157</v>
      </c>
      <c r="T58" s="127"/>
      <c r="U58" s="147">
        <v>209</v>
      </c>
      <c r="V58" s="127">
        <v>186</v>
      </c>
      <c r="W58" s="127"/>
      <c r="X58" s="127">
        <v>177</v>
      </c>
      <c r="Y58" s="127">
        <v>172</v>
      </c>
      <c r="Z58" s="127">
        <v>145</v>
      </c>
      <c r="AA58" s="127">
        <v>169</v>
      </c>
      <c r="AB58" s="127">
        <v>173</v>
      </c>
      <c r="AC58" s="127">
        <v>166</v>
      </c>
      <c r="AD58" s="134">
        <f>D58+E58+F58+G58+H58+I58+J58+K58+L58+M58+N58+O58+P58+Q58+R58+S58+T58+U58+V58+W58+X58+Y58+Z58+AA58+AB58+AC58</f>
        <v>2698</v>
      </c>
      <c r="AE58" s="68">
        <f>AD58/COUNTIF(D58:AC58,"&gt;0")</f>
        <v>179.86666666666667</v>
      </c>
      <c r="AF58" s="123">
        <f>COUNTIF(D58:AC58,"&gt;0")</f>
        <v>15</v>
      </c>
    </row>
    <row r="59" spans="1:32" ht="13.5" thickBot="1">
      <c r="A59" s="122" t="s">
        <v>64</v>
      </c>
      <c r="B59" s="4" t="s">
        <v>154</v>
      </c>
      <c r="C59" s="141" t="s">
        <v>188</v>
      </c>
      <c r="D59" s="126">
        <v>177</v>
      </c>
      <c r="E59" s="126">
        <v>178</v>
      </c>
      <c r="F59" s="126"/>
      <c r="G59" s="126">
        <v>167</v>
      </c>
      <c r="H59" s="126">
        <v>195</v>
      </c>
      <c r="I59" s="126">
        <v>183</v>
      </c>
      <c r="J59" s="126"/>
      <c r="K59" s="126">
        <v>173</v>
      </c>
      <c r="L59" s="126">
        <v>163</v>
      </c>
      <c r="M59" s="126"/>
      <c r="N59" s="143">
        <v>207</v>
      </c>
      <c r="O59" s="126">
        <v>171</v>
      </c>
      <c r="P59" s="127">
        <v>172</v>
      </c>
      <c r="Q59" s="127">
        <v>162</v>
      </c>
      <c r="R59" s="127">
        <v>187</v>
      </c>
      <c r="S59" s="127">
        <v>172</v>
      </c>
      <c r="T59" s="127"/>
      <c r="U59" s="127">
        <v>192</v>
      </c>
      <c r="V59" s="127">
        <v>164</v>
      </c>
      <c r="W59" s="127"/>
      <c r="X59" s="127"/>
      <c r="Y59" s="127"/>
      <c r="Z59" s="127">
        <v>186</v>
      </c>
      <c r="AA59" s="127">
        <v>167</v>
      </c>
      <c r="AB59" s="127">
        <v>195</v>
      </c>
      <c r="AC59" s="127">
        <v>194</v>
      </c>
      <c r="AD59" s="134">
        <f>D59+E59+F59+G59+H59+I59+J59+K59+L59+M59+N59+O59+P59+Q59+R59+S59+T59+U59+V59+W59+X59+Y59+Z59+AA59+AB59+AC59</f>
        <v>3405</v>
      </c>
      <c r="AE59" s="68">
        <f>AD59/COUNTIF(D59:AC59,"&gt;0")</f>
        <v>179.21052631578948</v>
      </c>
      <c r="AF59" s="123">
        <f>COUNTIF(D59:AC59,"&gt;0")</f>
        <v>19</v>
      </c>
    </row>
    <row r="60" spans="1:32" ht="13.5" thickBot="1">
      <c r="A60" s="122" t="s">
        <v>65</v>
      </c>
      <c r="B60" s="4" t="s">
        <v>303</v>
      </c>
      <c r="C60" s="141" t="s">
        <v>186</v>
      </c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7"/>
      <c r="Q60" s="127">
        <v>189</v>
      </c>
      <c r="R60" s="127">
        <v>165</v>
      </c>
      <c r="S60" s="127">
        <v>184</v>
      </c>
      <c r="T60" s="127"/>
      <c r="U60" s="127">
        <v>178</v>
      </c>
      <c r="V60" s="127"/>
      <c r="W60" s="127">
        <v>178</v>
      </c>
      <c r="X60" s="127"/>
      <c r="Y60" s="127"/>
      <c r="Z60" s="127"/>
      <c r="AA60" s="127"/>
      <c r="AB60" s="127"/>
      <c r="AC60" s="127"/>
      <c r="AD60" s="134">
        <f>D60+E60+F60+G60+H60+I60+J60+K60+L60+M60+N60+O60+P60+Q60+R60+S60+T60+U60+V60+W60+X60+Y60+Z60+AA60+AB60+AC60</f>
        <v>894</v>
      </c>
      <c r="AE60" s="68">
        <f>AD60/COUNTIF(D60:AC60,"&gt;0")</f>
        <v>178.8</v>
      </c>
      <c r="AF60" s="123">
        <f>COUNTIF(D60:AC60,"&gt;0")</f>
        <v>5</v>
      </c>
    </row>
    <row r="61" spans="1:32" ht="13.5" thickBot="1">
      <c r="A61" s="122" t="s">
        <v>67</v>
      </c>
      <c r="B61" s="4" t="s">
        <v>224</v>
      </c>
      <c r="C61" s="141" t="s">
        <v>43</v>
      </c>
      <c r="D61" s="126">
        <v>177</v>
      </c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34">
        <f>D61+E61+F61+G61+H61+I61+J61+K61+L61+M61+N61+O61+P61+Q61+R61+S61+T61+U61+V61+W61+X61+Y61+Z61+AA61+AB61+AC61</f>
        <v>177</v>
      </c>
      <c r="AE61" s="68">
        <f>AD61/COUNTIF(D61:AC61,"&gt;0")</f>
        <v>177</v>
      </c>
      <c r="AF61" s="123">
        <f>COUNTIF(D61:AC61,"&gt;0")</f>
        <v>1</v>
      </c>
    </row>
    <row r="62" spans="1:32" ht="13.5" thickBot="1">
      <c r="A62" s="122" t="s">
        <v>68</v>
      </c>
      <c r="B62" s="4" t="s">
        <v>317</v>
      </c>
      <c r="C62" s="141" t="s">
        <v>188</v>
      </c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7"/>
      <c r="Q62" s="127"/>
      <c r="R62" s="127"/>
      <c r="S62" s="127"/>
      <c r="T62" s="127"/>
      <c r="U62" s="127"/>
      <c r="V62" s="127"/>
      <c r="W62" s="127"/>
      <c r="X62" s="127">
        <v>177</v>
      </c>
      <c r="Y62" s="127"/>
      <c r="Z62" s="127"/>
      <c r="AA62" s="127"/>
      <c r="AB62" s="127"/>
      <c r="AC62" s="127"/>
      <c r="AD62" s="134">
        <f>D62+E62+F62+G62+H62+I62+J62+K62+L62+M62+N62+O62+P62+Q62+R62+S62+T62+U62+V62+W62+X62+Y62+Z62+AA62+AB62+AC62</f>
        <v>177</v>
      </c>
      <c r="AE62" s="68">
        <f>AD62/COUNTIF(D62:AC62,"&gt;0")</f>
        <v>177</v>
      </c>
      <c r="AF62" s="123">
        <f>COUNTIF(D62:AC62,"&gt;0")</f>
        <v>1</v>
      </c>
    </row>
    <row r="63" spans="1:32" ht="13.5" thickBot="1">
      <c r="A63" s="122" t="s">
        <v>69</v>
      </c>
      <c r="B63" s="4" t="s">
        <v>229</v>
      </c>
      <c r="C63" s="141" t="s">
        <v>147</v>
      </c>
      <c r="D63" s="126"/>
      <c r="E63" s="126">
        <v>192</v>
      </c>
      <c r="F63" s="126"/>
      <c r="G63" s="126">
        <v>189</v>
      </c>
      <c r="H63" s="126">
        <v>168</v>
      </c>
      <c r="I63" s="126">
        <v>172</v>
      </c>
      <c r="J63" s="126"/>
      <c r="K63" s="126"/>
      <c r="L63" s="126"/>
      <c r="M63" s="126"/>
      <c r="N63" s="126">
        <v>155</v>
      </c>
      <c r="O63" s="126">
        <v>182</v>
      </c>
      <c r="P63" s="127">
        <v>171</v>
      </c>
      <c r="Q63" s="127"/>
      <c r="R63" s="127"/>
      <c r="S63" s="127">
        <v>182</v>
      </c>
      <c r="T63" s="127">
        <v>165</v>
      </c>
      <c r="U63" s="127"/>
      <c r="V63" s="127"/>
      <c r="W63" s="127">
        <v>176</v>
      </c>
      <c r="X63" s="127">
        <v>190</v>
      </c>
      <c r="Y63" s="127">
        <v>176</v>
      </c>
      <c r="Z63" s="127"/>
      <c r="AA63" s="127"/>
      <c r="AB63" s="127">
        <v>153</v>
      </c>
      <c r="AC63" s="127"/>
      <c r="AD63" s="134">
        <f>D63+E63+F63+G63+H63+I63+J63+K63+L63+M63+N63+O63+P63+Q63+R63+S63+T63+U63+V63+W63+X63+Y63+Z63+AA63+AB63+AC63</f>
        <v>2271</v>
      </c>
      <c r="AE63" s="68">
        <f>AD63/COUNTIF(D63:AC63,"&gt;0")</f>
        <v>174.69230769230768</v>
      </c>
      <c r="AF63" s="123">
        <f>COUNTIF(D63:AC63,"&gt;0")</f>
        <v>13</v>
      </c>
    </row>
    <row r="64" spans="1:32" ht="13.5" thickBot="1">
      <c r="A64" s="122" t="s">
        <v>70</v>
      </c>
      <c r="B64" s="4" t="s">
        <v>177</v>
      </c>
      <c r="C64" s="141" t="s">
        <v>186</v>
      </c>
      <c r="D64" s="128">
        <v>171</v>
      </c>
      <c r="E64" s="128">
        <v>163</v>
      </c>
      <c r="F64" s="128">
        <v>189</v>
      </c>
      <c r="G64" s="128">
        <v>174</v>
      </c>
      <c r="H64" s="128">
        <v>168</v>
      </c>
      <c r="I64" s="128">
        <v>178</v>
      </c>
      <c r="J64" s="128">
        <v>167</v>
      </c>
      <c r="K64" s="128">
        <v>189</v>
      </c>
      <c r="L64" s="128">
        <v>169</v>
      </c>
      <c r="M64" s="128">
        <v>158</v>
      </c>
      <c r="N64" s="129">
        <v>168</v>
      </c>
      <c r="O64" s="128">
        <v>179</v>
      </c>
      <c r="P64" s="130">
        <v>191</v>
      </c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4">
        <f>D64+E64+F64+G64+H64+I64+J64+K64+L64+M64+N64+O64+P64+Q64+R64+S64+T64+U64+V64+W64+X64+Y64+Z64+AA64+AB64+AC64</f>
        <v>2264</v>
      </c>
      <c r="AE64" s="68">
        <f>AD64/COUNTIF(D64:AC64,"&gt;0")</f>
        <v>174.15384615384616</v>
      </c>
      <c r="AF64" s="123">
        <f>COUNTIF(D64:AC64,"&gt;0")</f>
        <v>13</v>
      </c>
    </row>
    <row r="65" spans="1:32" ht="13.5" thickBot="1">
      <c r="A65" s="122" t="s">
        <v>71</v>
      </c>
      <c r="B65" s="4" t="s">
        <v>235</v>
      </c>
      <c r="C65" s="141" t="s">
        <v>241</v>
      </c>
      <c r="D65" s="126">
        <v>184</v>
      </c>
      <c r="E65" s="126">
        <v>182</v>
      </c>
      <c r="F65" s="126"/>
      <c r="G65" s="126"/>
      <c r="H65" s="126"/>
      <c r="I65" s="126"/>
      <c r="J65" s="126"/>
      <c r="K65" s="126"/>
      <c r="L65" s="126">
        <v>163</v>
      </c>
      <c r="M65" s="126">
        <v>179</v>
      </c>
      <c r="N65" s="126">
        <v>163</v>
      </c>
      <c r="O65" s="126"/>
      <c r="P65" s="127">
        <v>177</v>
      </c>
      <c r="Q65" s="127">
        <v>179</v>
      </c>
      <c r="R65" s="127">
        <v>167</v>
      </c>
      <c r="S65" s="127"/>
      <c r="T65" s="127">
        <v>176</v>
      </c>
      <c r="U65" s="127">
        <v>181</v>
      </c>
      <c r="V65" s="127">
        <v>151</v>
      </c>
      <c r="W65" s="127"/>
      <c r="X65" s="127">
        <v>181</v>
      </c>
      <c r="Y65" s="127">
        <v>177</v>
      </c>
      <c r="Z65" s="127"/>
      <c r="AA65" s="127">
        <v>182</v>
      </c>
      <c r="AB65" s="127">
        <v>165</v>
      </c>
      <c r="AC65" s="127"/>
      <c r="AD65" s="134">
        <f>D65+E65+F65+G65+H65+I65+J65+K65+L65+M65+N65+O65+P65+Q65+R65+S65+T65+U65+V65+W65+X65+Y65+Z65+AA65+AB65+AC65</f>
        <v>2607</v>
      </c>
      <c r="AE65" s="68">
        <f>AD65/COUNTIF(D65:AC65,"&gt;0")</f>
        <v>173.8</v>
      </c>
      <c r="AF65" s="123">
        <f>COUNTIF(D65:AC65,"&gt;0")</f>
        <v>15</v>
      </c>
    </row>
    <row r="66" spans="1:32" ht="13.5" thickBot="1">
      <c r="A66" s="122" t="s">
        <v>72</v>
      </c>
      <c r="B66" s="4" t="s">
        <v>314</v>
      </c>
      <c r="C66" s="141" t="s">
        <v>186</v>
      </c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7"/>
      <c r="Q66" s="127"/>
      <c r="R66" s="127"/>
      <c r="S66" s="127"/>
      <c r="T66" s="127">
        <v>181</v>
      </c>
      <c r="U66" s="127"/>
      <c r="V66" s="127">
        <v>155</v>
      </c>
      <c r="W66" s="127"/>
      <c r="X66" s="127">
        <v>186</v>
      </c>
      <c r="Y66" s="126"/>
      <c r="Z66" s="127"/>
      <c r="AA66" s="127"/>
      <c r="AB66" s="127"/>
      <c r="AC66" s="127">
        <v>172</v>
      </c>
      <c r="AD66" s="134">
        <f>D66+E66+F66+G66+H66+I66+J66+K66+L66+M66+N66+O66+P66+Q66+R66+S66+T66+U66+V66+W66+X66+Y66+Z66+AA66+AB66+AC66</f>
        <v>694</v>
      </c>
      <c r="AE66" s="68">
        <f>AD66/COUNTIF(D66:AC66,"&gt;0")</f>
        <v>173.5</v>
      </c>
      <c r="AF66" s="123">
        <f>COUNTIF(D66:AC66,"&gt;0")</f>
        <v>4</v>
      </c>
    </row>
    <row r="67" spans="1:32" ht="13.5" thickBot="1">
      <c r="A67" s="122" t="s">
        <v>73</v>
      </c>
      <c r="B67" s="4" t="s">
        <v>254</v>
      </c>
      <c r="C67" s="141" t="s">
        <v>185</v>
      </c>
      <c r="D67" s="126"/>
      <c r="E67" s="126">
        <v>173</v>
      </c>
      <c r="F67" s="126"/>
      <c r="G67" s="126">
        <v>186</v>
      </c>
      <c r="H67" s="126">
        <v>171</v>
      </c>
      <c r="I67" s="126">
        <v>173</v>
      </c>
      <c r="J67" s="126"/>
      <c r="K67" s="126">
        <v>144</v>
      </c>
      <c r="L67" s="126"/>
      <c r="M67" s="126"/>
      <c r="N67" s="126">
        <v>182</v>
      </c>
      <c r="O67" s="126">
        <v>167</v>
      </c>
      <c r="P67" s="127">
        <v>159</v>
      </c>
      <c r="Q67" s="127">
        <v>187</v>
      </c>
      <c r="R67" s="127">
        <v>180</v>
      </c>
      <c r="S67" s="127"/>
      <c r="T67" s="127">
        <v>190</v>
      </c>
      <c r="U67" s="127"/>
      <c r="V67" s="127"/>
      <c r="W67" s="127">
        <v>185</v>
      </c>
      <c r="X67" s="127">
        <v>182</v>
      </c>
      <c r="Y67" s="127"/>
      <c r="Z67" s="127">
        <v>162</v>
      </c>
      <c r="AA67" s="127">
        <v>162</v>
      </c>
      <c r="AB67" s="127">
        <v>186</v>
      </c>
      <c r="AC67" s="127">
        <v>157</v>
      </c>
      <c r="AD67" s="134">
        <f>D67+E67+F67+G67+H67+I67+J67+K67+L67+M67+N67+O67+P67+Q67+R67+S67+T67+U67+V67+W67+X67+Y67+Z67+AA67+AB67+AC67</f>
        <v>2946</v>
      </c>
      <c r="AE67" s="68">
        <f>AD67/COUNTIF(D67:AC67,"&gt;0")</f>
        <v>173.29411764705881</v>
      </c>
      <c r="AF67" s="123">
        <f>COUNTIF(D67:AC67,"&gt;0")</f>
        <v>17</v>
      </c>
    </row>
    <row r="68" spans="1:32" ht="13.5" thickBot="1">
      <c r="A68" s="122" t="s">
        <v>74</v>
      </c>
      <c r="B68" s="4" t="s">
        <v>248</v>
      </c>
      <c r="C68" s="141" t="s">
        <v>201</v>
      </c>
      <c r="D68" s="126"/>
      <c r="E68" s="126">
        <v>179</v>
      </c>
      <c r="F68" s="126">
        <v>168</v>
      </c>
      <c r="G68" s="126">
        <v>187</v>
      </c>
      <c r="H68" s="126">
        <v>171</v>
      </c>
      <c r="I68" s="126">
        <v>164</v>
      </c>
      <c r="J68" s="126">
        <v>164</v>
      </c>
      <c r="K68" s="126">
        <v>178</v>
      </c>
      <c r="L68" s="126">
        <v>154</v>
      </c>
      <c r="M68" s="126">
        <v>172</v>
      </c>
      <c r="N68" s="126">
        <v>178</v>
      </c>
      <c r="O68" s="126"/>
      <c r="P68" s="127">
        <v>192</v>
      </c>
      <c r="Q68" s="127">
        <v>158</v>
      </c>
      <c r="R68" s="127">
        <v>164</v>
      </c>
      <c r="S68" s="127">
        <v>185</v>
      </c>
      <c r="T68" s="127">
        <v>177</v>
      </c>
      <c r="U68" s="127">
        <v>161</v>
      </c>
      <c r="V68" s="127">
        <v>176</v>
      </c>
      <c r="W68" s="127"/>
      <c r="X68" s="127"/>
      <c r="Y68" s="127"/>
      <c r="Z68" s="127">
        <v>179</v>
      </c>
      <c r="AA68" s="127"/>
      <c r="AB68" s="127">
        <v>162</v>
      </c>
      <c r="AC68" s="127"/>
      <c r="AD68" s="134">
        <f>D68+E68+F68+G68+H68+I68+J68+K68+L68+M68+N68+O68+P68+Q68+R68+S68+T68+U68+V68+W68+X68+Y68+Z68+AA68+AB68+AC68</f>
        <v>3269</v>
      </c>
      <c r="AE68" s="68">
        <f>AD68/COUNTIF(D68:AC68,"&gt;0")</f>
        <v>172.05263157894737</v>
      </c>
      <c r="AF68" s="123">
        <f>COUNTIF(D68:AC68,"&gt;0")</f>
        <v>19</v>
      </c>
    </row>
    <row r="69" spans="1:32" ht="13.5" thickBot="1">
      <c r="A69" s="122" t="s">
        <v>75</v>
      </c>
      <c r="B69" s="4" t="s">
        <v>158</v>
      </c>
      <c r="C69" s="141" t="s">
        <v>185</v>
      </c>
      <c r="D69" s="126">
        <v>195</v>
      </c>
      <c r="E69" s="126">
        <v>177</v>
      </c>
      <c r="F69" s="126">
        <v>151</v>
      </c>
      <c r="G69" s="126"/>
      <c r="H69" s="126"/>
      <c r="I69" s="143"/>
      <c r="J69" s="126">
        <v>160</v>
      </c>
      <c r="K69" s="126"/>
      <c r="L69" s="126">
        <v>150</v>
      </c>
      <c r="M69" s="126">
        <v>184</v>
      </c>
      <c r="N69" s="126"/>
      <c r="O69" s="126">
        <v>193</v>
      </c>
      <c r="P69" s="127">
        <v>166</v>
      </c>
      <c r="Q69" s="127">
        <v>176</v>
      </c>
      <c r="R69" s="127"/>
      <c r="S69" s="127">
        <v>177</v>
      </c>
      <c r="T69" s="127">
        <v>172</v>
      </c>
      <c r="U69" s="127">
        <v>144</v>
      </c>
      <c r="V69" s="127">
        <v>190</v>
      </c>
      <c r="W69" s="127">
        <v>164</v>
      </c>
      <c r="X69" s="127">
        <v>191</v>
      </c>
      <c r="Y69" s="127">
        <v>174</v>
      </c>
      <c r="Z69" s="127"/>
      <c r="AA69" s="127"/>
      <c r="AB69" s="127">
        <v>171</v>
      </c>
      <c r="AC69" s="127">
        <v>149</v>
      </c>
      <c r="AD69" s="134">
        <f>D69+E69+F69+G69+H69+I69+J69+K69+L69+M69+N69+O69+P69+Q69+R69+S69+T69+U69+V69+W69+X69+Y69+Z69+AA69+AB69+AC69</f>
        <v>3084</v>
      </c>
      <c r="AE69" s="68">
        <f>AD69/COUNTIF(D69:AC69,"&gt;0")</f>
        <v>171.33333333333334</v>
      </c>
      <c r="AF69" s="123">
        <f>COUNTIF(D69:AC69,"&gt;0")</f>
        <v>18</v>
      </c>
    </row>
    <row r="70" spans="1:32" ht="13.5" thickBot="1">
      <c r="A70" s="122" t="s">
        <v>76</v>
      </c>
      <c r="B70" s="4" t="s">
        <v>217</v>
      </c>
      <c r="C70" s="141" t="s">
        <v>222</v>
      </c>
      <c r="D70" s="126">
        <v>158</v>
      </c>
      <c r="E70" s="126"/>
      <c r="F70" s="126">
        <v>161</v>
      </c>
      <c r="G70" s="126"/>
      <c r="H70" s="126">
        <v>178</v>
      </c>
      <c r="I70" s="126">
        <v>166</v>
      </c>
      <c r="J70" s="126"/>
      <c r="K70" s="126">
        <v>173</v>
      </c>
      <c r="L70" s="126">
        <v>191</v>
      </c>
      <c r="M70" s="126">
        <v>166</v>
      </c>
      <c r="N70" s="126"/>
      <c r="O70" s="126">
        <v>174</v>
      </c>
      <c r="P70" s="127">
        <v>157</v>
      </c>
      <c r="Q70" s="127"/>
      <c r="R70" s="127"/>
      <c r="S70" s="127">
        <v>191</v>
      </c>
      <c r="T70" s="127"/>
      <c r="U70" s="127">
        <v>159</v>
      </c>
      <c r="V70" s="127">
        <v>191</v>
      </c>
      <c r="W70" s="127"/>
      <c r="X70" s="127">
        <v>161</v>
      </c>
      <c r="Y70" s="127"/>
      <c r="Z70" s="127"/>
      <c r="AA70" s="127"/>
      <c r="AB70" s="127"/>
      <c r="AC70" s="127"/>
      <c r="AD70" s="134">
        <f>D70+E70+F70+G70+H70+I70+J70+K70+L70+M70+N70+O70+P70+Q70+R70+S70+T70+U70+V70+W70+X70+Y70+Z70+AA70+AB70+AC70</f>
        <v>2226</v>
      </c>
      <c r="AE70" s="68">
        <f>AD70/COUNTIF(D70:AC70,"&gt;0")</f>
        <v>171.23076923076923</v>
      </c>
      <c r="AF70" s="123">
        <f>COUNTIF(D70:AC70,"&gt;0")</f>
        <v>13</v>
      </c>
    </row>
    <row r="71" spans="1:32" ht="13.5" thickBot="1">
      <c r="A71" s="122" t="s">
        <v>77</v>
      </c>
      <c r="B71" s="4" t="s">
        <v>160</v>
      </c>
      <c r="C71" s="141" t="s">
        <v>185</v>
      </c>
      <c r="D71" s="143">
        <v>219</v>
      </c>
      <c r="E71" s="126">
        <v>179</v>
      </c>
      <c r="F71" s="126"/>
      <c r="G71" s="126">
        <v>151</v>
      </c>
      <c r="H71" s="126">
        <v>172</v>
      </c>
      <c r="I71" s="126">
        <v>137</v>
      </c>
      <c r="J71" s="126">
        <v>171</v>
      </c>
      <c r="K71" s="126">
        <v>172</v>
      </c>
      <c r="L71" s="126">
        <v>177</v>
      </c>
      <c r="M71" s="126">
        <v>163</v>
      </c>
      <c r="N71" s="126">
        <v>170</v>
      </c>
      <c r="O71" s="126"/>
      <c r="P71" s="127"/>
      <c r="Q71" s="127"/>
      <c r="R71" s="127">
        <v>154</v>
      </c>
      <c r="S71" s="127">
        <v>191</v>
      </c>
      <c r="T71" s="127">
        <v>185</v>
      </c>
      <c r="U71" s="127"/>
      <c r="V71" s="127">
        <v>171</v>
      </c>
      <c r="W71" s="127"/>
      <c r="X71" s="127"/>
      <c r="Y71" s="127"/>
      <c r="Z71" s="127"/>
      <c r="AA71" s="127">
        <v>151</v>
      </c>
      <c r="AB71" s="127"/>
      <c r="AC71" s="127"/>
      <c r="AD71" s="134">
        <f>D71+E71+F71+G71+H71+I71+J71+K71+L71+M71+N71+O71+P71+Q71+R71+S71+T71+U71+V71+W71+X71+Y71+Z71+AA71+AB71+AC71</f>
        <v>2563</v>
      </c>
      <c r="AE71" s="68">
        <f>AD71/COUNTIF(D71:AC71,"&gt;0")</f>
        <v>170.86666666666667</v>
      </c>
      <c r="AF71" s="123">
        <f>COUNTIF(D71:AC71,"&gt;0")</f>
        <v>15</v>
      </c>
    </row>
    <row r="72" spans="1:32" ht="13.5" thickBot="1">
      <c r="A72" s="122" t="s">
        <v>78</v>
      </c>
      <c r="B72" s="4" t="s">
        <v>173</v>
      </c>
      <c r="C72" s="141" t="s">
        <v>186</v>
      </c>
      <c r="D72" s="128">
        <v>160</v>
      </c>
      <c r="E72" s="128">
        <v>163</v>
      </c>
      <c r="F72" s="128"/>
      <c r="G72" s="128">
        <v>182</v>
      </c>
      <c r="H72" s="128">
        <v>173</v>
      </c>
      <c r="I72" s="128">
        <v>174</v>
      </c>
      <c r="J72" s="128">
        <v>187</v>
      </c>
      <c r="K72" s="128">
        <v>161</v>
      </c>
      <c r="L72" s="128">
        <v>179</v>
      </c>
      <c r="M72" s="128">
        <v>156</v>
      </c>
      <c r="N72" s="129">
        <v>175</v>
      </c>
      <c r="O72" s="128">
        <v>177</v>
      </c>
      <c r="P72" s="130">
        <v>192</v>
      </c>
      <c r="Q72" s="130">
        <v>147</v>
      </c>
      <c r="R72" s="130">
        <v>162</v>
      </c>
      <c r="S72" s="130">
        <v>175</v>
      </c>
      <c r="T72" s="130">
        <v>174</v>
      </c>
      <c r="U72" s="130"/>
      <c r="V72" s="130"/>
      <c r="W72" s="130"/>
      <c r="X72" s="130"/>
      <c r="Y72" s="130">
        <v>166</v>
      </c>
      <c r="Z72" s="130"/>
      <c r="AA72" s="130">
        <v>159</v>
      </c>
      <c r="AB72" s="130"/>
      <c r="AC72" s="130">
        <v>181</v>
      </c>
      <c r="AD72" s="134">
        <f>D72+E72+F72+G72+H72+I72+J72+K72+L72+M72+N72+O72+P72+Q72+R72+S72+T72+U72+V72+W72+X72+Y72+Z72+AA72+AB72+AC72</f>
        <v>3243</v>
      </c>
      <c r="AE72" s="68">
        <f>AD72/COUNTIF(D72:AC72,"&gt;0")</f>
        <v>170.68421052631578</v>
      </c>
      <c r="AF72" s="123">
        <f>COUNTIF(D72:AC72,"&gt;0")</f>
        <v>19</v>
      </c>
    </row>
    <row r="73" spans="1:32" ht="13.5" thickBot="1">
      <c r="A73" s="122" t="s">
        <v>80</v>
      </c>
      <c r="B73" s="4" t="s">
        <v>233</v>
      </c>
      <c r="C73" s="141" t="s">
        <v>66</v>
      </c>
      <c r="D73" s="126">
        <v>157</v>
      </c>
      <c r="E73" s="126">
        <v>171</v>
      </c>
      <c r="F73" s="126">
        <v>182</v>
      </c>
      <c r="G73" s="126">
        <v>174</v>
      </c>
      <c r="H73" s="126"/>
      <c r="I73" s="126">
        <v>144</v>
      </c>
      <c r="J73" s="126">
        <v>168</v>
      </c>
      <c r="K73" s="126"/>
      <c r="L73" s="126">
        <v>172</v>
      </c>
      <c r="M73" s="126">
        <v>182</v>
      </c>
      <c r="N73" s="126"/>
      <c r="O73" s="126">
        <v>177</v>
      </c>
      <c r="P73" s="127">
        <v>184</v>
      </c>
      <c r="Q73" s="127"/>
      <c r="R73" s="127">
        <v>158</v>
      </c>
      <c r="S73" s="127">
        <v>169</v>
      </c>
      <c r="T73" s="127">
        <v>175</v>
      </c>
      <c r="U73" s="127"/>
      <c r="V73" s="127">
        <v>176</v>
      </c>
      <c r="W73" s="127"/>
      <c r="X73" s="127"/>
      <c r="Y73" s="127"/>
      <c r="Z73" s="127"/>
      <c r="AA73" s="127"/>
      <c r="AB73" s="127"/>
      <c r="AC73" s="127"/>
      <c r="AD73" s="134">
        <f>D73+E73+F73+G73+H73+I73+J73+K73+L73+M73+N73+O73+P73+Q73+R73+S73+T73+U73+V73+W73+X73+Y73+Z73+AA73+AB73+AC73</f>
        <v>2389</v>
      </c>
      <c r="AE73" s="68">
        <f>AD73/COUNTIF(D73:AC73,"&gt;0")</f>
        <v>170.64285714285714</v>
      </c>
      <c r="AF73" s="123">
        <f>COUNTIF(D73:AC73,"&gt;0")</f>
        <v>14</v>
      </c>
    </row>
    <row r="74" spans="1:32" ht="13.5" thickBot="1">
      <c r="A74" s="122" t="s">
        <v>81</v>
      </c>
      <c r="B74" s="4" t="s">
        <v>273</v>
      </c>
      <c r="C74" s="141" t="s">
        <v>222</v>
      </c>
      <c r="D74" s="126"/>
      <c r="E74" s="126">
        <v>154</v>
      </c>
      <c r="F74" s="126"/>
      <c r="G74" s="126">
        <v>166</v>
      </c>
      <c r="H74" s="126"/>
      <c r="I74" s="126">
        <v>141</v>
      </c>
      <c r="J74" s="126">
        <v>165</v>
      </c>
      <c r="K74" s="126"/>
      <c r="L74" s="126"/>
      <c r="M74" s="126">
        <v>190</v>
      </c>
      <c r="N74" s="126">
        <v>178</v>
      </c>
      <c r="O74" s="126">
        <v>178</v>
      </c>
      <c r="P74" s="127"/>
      <c r="Q74" s="127">
        <v>158</v>
      </c>
      <c r="R74" s="127"/>
      <c r="S74" s="127">
        <v>190</v>
      </c>
      <c r="T74" s="127">
        <v>190</v>
      </c>
      <c r="U74" s="127">
        <v>181</v>
      </c>
      <c r="V74" s="127">
        <v>143</v>
      </c>
      <c r="W74" s="127"/>
      <c r="X74" s="127">
        <v>164</v>
      </c>
      <c r="Y74" s="127"/>
      <c r="Z74" s="127">
        <v>174</v>
      </c>
      <c r="AA74" s="127">
        <v>180</v>
      </c>
      <c r="AB74" s="127">
        <v>174</v>
      </c>
      <c r="AC74" s="127">
        <v>166</v>
      </c>
      <c r="AD74" s="134">
        <f>D74+E74+F74+G74+H74+I74+J74+K74+L74+M74+N74+O74+P74+Q74+R74+S74+T74+U74+V74+W74+X74+Y74+Z74+AA74+AB74+AC74</f>
        <v>2892</v>
      </c>
      <c r="AE74" s="68">
        <f>AD74/COUNTIF(D74:AC74,"&gt;0")</f>
        <v>170.11764705882354</v>
      </c>
      <c r="AF74" s="123">
        <f>COUNTIF(D74:AC74,"&gt;0")</f>
        <v>17</v>
      </c>
    </row>
    <row r="75" spans="1:32" ht="13.5" thickBot="1">
      <c r="A75" s="122" t="s">
        <v>82</v>
      </c>
      <c r="B75" s="4" t="s">
        <v>219</v>
      </c>
      <c r="C75" s="141" t="s">
        <v>222</v>
      </c>
      <c r="D75" s="126">
        <v>179</v>
      </c>
      <c r="E75" s="126"/>
      <c r="F75" s="126">
        <v>185</v>
      </c>
      <c r="G75" s="126">
        <v>173</v>
      </c>
      <c r="H75" s="126">
        <v>184</v>
      </c>
      <c r="I75" s="126">
        <v>195</v>
      </c>
      <c r="J75" s="126"/>
      <c r="K75" s="126">
        <v>167</v>
      </c>
      <c r="L75" s="126">
        <v>187</v>
      </c>
      <c r="M75" s="126">
        <v>155</v>
      </c>
      <c r="N75" s="126"/>
      <c r="O75" s="126">
        <v>168</v>
      </c>
      <c r="P75" s="127">
        <v>179</v>
      </c>
      <c r="Q75" s="127">
        <v>186</v>
      </c>
      <c r="R75" s="127">
        <v>158</v>
      </c>
      <c r="S75" s="127"/>
      <c r="T75" s="127"/>
      <c r="U75" s="127"/>
      <c r="V75" s="127">
        <v>158</v>
      </c>
      <c r="W75" s="127"/>
      <c r="X75" s="127">
        <v>167</v>
      </c>
      <c r="Y75" s="127">
        <v>151</v>
      </c>
      <c r="Z75" s="127">
        <v>148</v>
      </c>
      <c r="AA75" s="127"/>
      <c r="AB75" s="127">
        <v>151</v>
      </c>
      <c r="AC75" s="127"/>
      <c r="AD75" s="134">
        <f>D75+E75+F75+G75+H75+I75+J75+K75+L75+M75+N75+O75+P75+Q75+R75+S75+T75+U75+V75+W75+X75+Y75+Z75+AA75+AB75+AC75</f>
        <v>2891</v>
      </c>
      <c r="AE75" s="68">
        <f>AD75/COUNTIF(D75:AC75,"&gt;0")</f>
        <v>170.05882352941177</v>
      </c>
      <c r="AF75" s="123">
        <f>COUNTIF(D75:AC75,"&gt;0")</f>
        <v>17</v>
      </c>
    </row>
    <row r="76" spans="1:32" ht="13.5" thickBot="1">
      <c r="A76" s="122" t="s">
        <v>83</v>
      </c>
      <c r="B76" s="4" t="s">
        <v>226</v>
      </c>
      <c r="C76" s="141" t="s">
        <v>43</v>
      </c>
      <c r="D76" s="126">
        <v>169</v>
      </c>
      <c r="E76" s="126">
        <v>167</v>
      </c>
      <c r="F76" s="126">
        <v>178</v>
      </c>
      <c r="G76" s="126">
        <v>139</v>
      </c>
      <c r="H76" s="126">
        <v>190</v>
      </c>
      <c r="I76" s="126">
        <v>152</v>
      </c>
      <c r="J76" s="126">
        <v>170</v>
      </c>
      <c r="K76" s="126"/>
      <c r="L76" s="126">
        <v>174</v>
      </c>
      <c r="M76" s="126">
        <v>159</v>
      </c>
      <c r="N76" s="126">
        <v>173</v>
      </c>
      <c r="O76" s="126">
        <v>175</v>
      </c>
      <c r="P76" s="127">
        <v>192</v>
      </c>
      <c r="Q76" s="127"/>
      <c r="R76" s="127"/>
      <c r="S76" s="127"/>
      <c r="T76" s="127"/>
      <c r="U76" s="127"/>
      <c r="V76" s="127"/>
      <c r="W76" s="127"/>
      <c r="X76" s="127"/>
      <c r="Y76" s="127"/>
      <c r="Z76" s="127">
        <v>181</v>
      </c>
      <c r="AA76" s="127">
        <v>175</v>
      </c>
      <c r="AB76" s="127">
        <v>161</v>
      </c>
      <c r="AC76" s="127">
        <v>158</v>
      </c>
      <c r="AD76" s="134">
        <f>D76+E76+F76+G76+H76+I76+J76+K76+L76+M76+N76+O76+P76+Q76+R76+S76+T76+U76+V76+W76+X76+Y76+Z76+AA76+AB76+AC76</f>
        <v>2713</v>
      </c>
      <c r="AE76" s="68">
        <f>AD76/COUNTIF(D76:AC76,"&gt;0")</f>
        <v>169.5625</v>
      </c>
      <c r="AF76" s="123">
        <f>COUNTIF(D76:AC76,"&gt;0")</f>
        <v>16</v>
      </c>
    </row>
    <row r="77" spans="1:32" ht="13.5" thickBot="1">
      <c r="A77" s="122" t="s">
        <v>84</v>
      </c>
      <c r="B77" s="4" t="s">
        <v>165</v>
      </c>
      <c r="C77" s="141" t="s">
        <v>255</v>
      </c>
      <c r="D77" s="126">
        <v>141</v>
      </c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>
        <v>169</v>
      </c>
      <c r="P77" s="127"/>
      <c r="Q77" s="127"/>
      <c r="R77" s="127">
        <v>158</v>
      </c>
      <c r="S77" s="127"/>
      <c r="T77" s="127">
        <v>188</v>
      </c>
      <c r="U77" s="127"/>
      <c r="V77" s="127">
        <v>177</v>
      </c>
      <c r="W77" s="127"/>
      <c r="X77" s="127">
        <v>183</v>
      </c>
      <c r="Y77" s="127"/>
      <c r="Z77" s="127"/>
      <c r="AA77" s="127"/>
      <c r="AB77" s="127"/>
      <c r="AC77" s="127">
        <v>170</v>
      </c>
      <c r="AD77" s="134">
        <f>D77+E77+F77+G77+H77+I77+J77+K77+L77+M77+N77+O77+P77+Q77+R77+S77+T77+U77+V77+W77+X77+Y77+Z77+AA77+AB77+AC77</f>
        <v>1186</v>
      </c>
      <c r="AE77" s="68">
        <f>AD77/COUNTIF(D77:AC77,"&gt;0")</f>
        <v>169.42857142857142</v>
      </c>
      <c r="AF77" s="123">
        <f>COUNTIF(D77:AC77,"&gt;0")</f>
        <v>7</v>
      </c>
    </row>
    <row r="78" spans="1:32" ht="13.5" thickBot="1">
      <c r="A78" s="122" t="s">
        <v>85</v>
      </c>
      <c r="B78" s="4" t="s">
        <v>213</v>
      </c>
      <c r="C78" s="141" t="s">
        <v>201</v>
      </c>
      <c r="D78" s="126"/>
      <c r="E78" s="126"/>
      <c r="F78" s="126">
        <v>187</v>
      </c>
      <c r="G78" s="126"/>
      <c r="H78" s="126"/>
      <c r="I78" s="126">
        <v>169</v>
      </c>
      <c r="J78" s="126">
        <v>155</v>
      </c>
      <c r="K78" s="126">
        <v>164</v>
      </c>
      <c r="L78" s="126"/>
      <c r="M78" s="126">
        <v>162</v>
      </c>
      <c r="N78" s="126">
        <v>156</v>
      </c>
      <c r="O78" s="126">
        <v>185</v>
      </c>
      <c r="P78" s="127">
        <v>158</v>
      </c>
      <c r="Q78" s="127">
        <v>137</v>
      </c>
      <c r="R78" s="127">
        <v>169</v>
      </c>
      <c r="S78" s="127">
        <v>179</v>
      </c>
      <c r="T78" s="127">
        <v>162</v>
      </c>
      <c r="U78" s="127">
        <v>160</v>
      </c>
      <c r="V78" s="127">
        <v>168</v>
      </c>
      <c r="W78" s="127">
        <v>160</v>
      </c>
      <c r="X78" s="127"/>
      <c r="Y78" s="147">
        <v>221</v>
      </c>
      <c r="Z78" s="127"/>
      <c r="AA78" s="127">
        <v>187</v>
      </c>
      <c r="AB78" s="127"/>
      <c r="AC78" s="127">
        <v>165</v>
      </c>
      <c r="AD78" s="134">
        <f>D78+E78+F78+G78+H78+I78+J78+K78+L78+M78+N78+O78+P78+Q78+R78+S78+T78+U78+V78+W78+X78+Y78+Z78+AA78+AB78+AC78</f>
        <v>3044</v>
      </c>
      <c r="AE78" s="68">
        <f>AD78/COUNTIF(D78:AC78,"&gt;0")</f>
        <v>169.11111111111111</v>
      </c>
      <c r="AF78" s="123">
        <f>COUNTIF(D78:AC78,"&gt;0")</f>
        <v>18</v>
      </c>
    </row>
    <row r="79" spans="1:32" ht="13.5" thickBot="1">
      <c r="A79" s="122" t="s">
        <v>86</v>
      </c>
      <c r="B79" s="4" t="s">
        <v>284</v>
      </c>
      <c r="C79" s="141" t="s">
        <v>147</v>
      </c>
      <c r="D79" s="126"/>
      <c r="E79" s="126"/>
      <c r="F79" s="126">
        <v>169</v>
      </c>
      <c r="G79" s="126"/>
      <c r="H79" s="126"/>
      <c r="I79" s="126"/>
      <c r="J79" s="126"/>
      <c r="K79" s="126">
        <v>190</v>
      </c>
      <c r="L79" s="126"/>
      <c r="M79" s="126">
        <v>167</v>
      </c>
      <c r="N79" s="126"/>
      <c r="O79" s="126">
        <v>165</v>
      </c>
      <c r="P79" s="127"/>
      <c r="Q79" s="127"/>
      <c r="R79" s="127">
        <v>169</v>
      </c>
      <c r="S79" s="127"/>
      <c r="T79" s="127"/>
      <c r="U79" s="127">
        <v>140</v>
      </c>
      <c r="V79" s="127">
        <v>156</v>
      </c>
      <c r="W79" s="127"/>
      <c r="X79" s="127">
        <v>189</v>
      </c>
      <c r="Y79" s="127"/>
      <c r="Z79" s="127"/>
      <c r="AA79" s="127">
        <v>176</v>
      </c>
      <c r="AB79" s="127"/>
      <c r="AC79" s="127"/>
      <c r="AD79" s="134">
        <f>D79+E79+F79+G79+H79+I79+J79+K79+L79+M79+N79+O79+P79+Q79+R79+S79+T79+U79+V79+W79+X79+Y79+Z79+AA79+AB79+AC79</f>
        <v>1521</v>
      </c>
      <c r="AE79" s="68">
        <f>AD79/COUNTIF(D79:AC79,"&gt;0")</f>
        <v>169</v>
      </c>
      <c r="AF79" s="123">
        <f>COUNTIF(D79:AC79,"&gt;0")</f>
        <v>9</v>
      </c>
    </row>
    <row r="80" spans="1:32" ht="13.5" thickBot="1">
      <c r="A80" s="122" t="s">
        <v>87</v>
      </c>
      <c r="B80" s="4" t="s">
        <v>216</v>
      </c>
      <c r="C80" s="141" t="s">
        <v>222</v>
      </c>
      <c r="D80" s="126">
        <v>173</v>
      </c>
      <c r="E80" s="126"/>
      <c r="F80" s="126">
        <v>156</v>
      </c>
      <c r="G80" s="126"/>
      <c r="H80" s="126"/>
      <c r="I80" s="126"/>
      <c r="J80" s="126"/>
      <c r="K80" s="126">
        <v>180</v>
      </c>
      <c r="L80" s="126">
        <v>165</v>
      </c>
      <c r="M80" s="126"/>
      <c r="N80" s="126">
        <v>170</v>
      </c>
      <c r="O80" s="126"/>
      <c r="P80" s="127">
        <v>174</v>
      </c>
      <c r="Q80" s="127">
        <v>173</v>
      </c>
      <c r="R80" s="127"/>
      <c r="S80" s="127">
        <v>166</v>
      </c>
      <c r="T80" s="127">
        <v>159</v>
      </c>
      <c r="U80" s="127"/>
      <c r="V80" s="127"/>
      <c r="W80" s="127">
        <v>185</v>
      </c>
      <c r="X80" s="127"/>
      <c r="Y80" s="127">
        <v>169</v>
      </c>
      <c r="Z80" s="127"/>
      <c r="AA80" s="127">
        <v>161</v>
      </c>
      <c r="AB80" s="127"/>
      <c r="AC80" s="127">
        <v>163</v>
      </c>
      <c r="AD80" s="134">
        <f>D80+E80+F80+G80+H80+I80+J80+K80+L80+M80+N80+O80+P80+Q80+R80+S80+T80+U80+V80+W80+X80+Y80+Z80+AA80+AB80+AC80</f>
        <v>2194</v>
      </c>
      <c r="AE80" s="68">
        <f>AD80/COUNTIF(D80:AC80,"&gt;0")</f>
        <v>168.76923076923077</v>
      </c>
      <c r="AF80" s="123">
        <f>COUNTIF(D80:AC80,"&gt;0")</f>
        <v>13</v>
      </c>
    </row>
    <row r="81" spans="1:32" ht="13.5" thickBot="1">
      <c r="A81" s="122" t="s">
        <v>88</v>
      </c>
      <c r="B81" s="4" t="s">
        <v>197</v>
      </c>
      <c r="C81" s="141" t="s">
        <v>147</v>
      </c>
      <c r="D81" s="126">
        <v>178</v>
      </c>
      <c r="E81" s="126">
        <v>144</v>
      </c>
      <c r="F81" s="126"/>
      <c r="G81" s="126"/>
      <c r="H81" s="126">
        <v>173</v>
      </c>
      <c r="I81" s="126"/>
      <c r="J81" s="126">
        <v>168</v>
      </c>
      <c r="K81" s="126">
        <v>174</v>
      </c>
      <c r="L81" s="126">
        <v>183</v>
      </c>
      <c r="M81" s="126">
        <v>188</v>
      </c>
      <c r="N81" s="126"/>
      <c r="O81" s="126">
        <v>171</v>
      </c>
      <c r="P81" s="127">
        <v>174</v>
      </c>
      <c r="Q81" s="127"/>
      <c r="R81" s="127">
        <v>174</v>
      </c>
      <c r="S81" s="127"/>
      <c r="T81" s="127">
        <v>186</v>
      </c>
      <c r="U81" s="127"/>
      <c r="V81" s="127"/>
      <c r="W81" s="127">
        <v>182</v>
      </c>
      <c r="X81" s="127">
        <v>163</v>
      </c>
      <c r="Y81" s="127">
        <v>143</v>
      </c>
      <c r="Z81" s="127"/>
      <c r="AA81" s="127">
        <v>138</v>
      </c>
      <c r="AB81" s="127">
        <v>166</v>
      </c>
      <c r="AC81" s="127">
        <v>156</v>
      </c>
      <c r="AD81" s="134">
        <f>D81+E81+F81+G81+H81+I81+J81+K81+L81+M81+N81+O81+P81+Q81+R81+S81+T81+U81+V81+W81+X81+Y81+Z81+AA81+AB81+AC81</f>
        <v>2861</v>
      </c>
      <c r="AE81" s="68">
        <f>AD81/COUNTIF(D81:AC81,"&gt;0")</f>
        <v>168.29411764705881</v>
      </c>
      <c r="AF81" s="123">
        <f>COUNTIF(D81:AC81,"&gt;0")</f>
        <v>17</v>
      </c>
    </row>
    <row r="82" spans="1:32" ht="13.5" thickBot="1">
      <c r="A82" s="122" t="s">
        <v>89</v>
      </c>
      <c r="B82" s="4" t="s">
        <v>236</v>
      </c>
      <c r="C82" s="141" t="s">
        <v>241</v>
      </c>
      <c r="D82" s="126">
        <v>195</v>
      </c>
      <c r="E82" s="126"/>
      <c r="F82" s="126">
        <v>169</v>
      </c>
      <c r="G82" s="126"/>
      <c r="H82" s="126">
        <v>155</v>
      </c>
      <c r="I82" s="126">
        <v>154</v>
      </c>
      <c r="J82" s="126"/>
      <c r="K82" s="126">
        <v>157</v>
      </c>
      <c r="L82" s="126"/>
      <c r="M82" s="126">
        <v>178</v>
      </c>
      <c r="N82" s="126"/>
      <c r="O82" s="126">
        <v>164</v>
      </c>
      <c r="P82" s="127"/>
      <c r="Q82" s="127">
        <v>149</v>
      </c>
      <c r="R82" s="127">
        <v>150</v>
      </c>
      <c r="S82" s="127"/>
      <c r="T82" s="127">
        <v>170</v>
      </c>
      <c r="U82" s="127"/>
      <c r="V82" s="127">
        <v>163</v>
      </c>
      <c r="W82" s="127"/>
      <c r="X82" s="127">
        <v>193</v>
      </c>
      <c r="Y82" s="127">
        <v>157</v>
      </c>
      <c r="Z82" s="127">
        <v>162</v>
      </c>
      <c r="AA82" s="127">
        <v>176</v>
      </c>
      <c r="AB82" s="127"/>
      <c r="AC82" s="127">
        <v>198</v>
      </c>
      <c r="AD82" s="134">
        <f>D82+E82+F82+G82+H82+I82+J82+K82+L82+M82+N82+O82+P82+Q82+R82+S82+T82+U82+V82+W82+X82+Y82+Z82+AA82+AB82+AC82</f>
        <v>2690</v>
      </c>
      <c r="AE82" s="68">
        <f>AD82/COUNTIF(D82:AC82,"&gt;0")</f>
        <v>168.125</v>
      </c>
      <c r="AF82" s="123">
        <f>COUNTIF(D82:AC82,"&gt;0")</f>
        <v>16</v>
      </c>
    </row>
    <row r="83" spans="1:32" ht="13.5" thickBot="1">
      <c r="A83" s="122" t="s">
        <v>90</v>
      </c>
      <c r="B83" s="4" t="s">
        <v>253</v>
      </c>
      <c r="C83" s="141" t="s">
        <v>185</v>
      </c>
      <c r="D83" s="126"/>
      <c r="E83" s="126">
        <v>144</v>
      </c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7"/>
      <c r="Q83" s="127"/>
      <c r="R83" s="127"/>
      <c r="S83" s="127"/>
      <c r="T83" s="127"/>
      <c r="U83" s="127">
        <v>164</v>
      </c>
      <c r="V83" s="127"/>
      <c r="W83" s="127"/>
      <c r="X83" s="127"/>
      <c r="Y83" s="127"/>
      <c r="Z83" s="127">
        <v>173</v>
      </c>
      <c r="AA83" s="127"/>
      <c r="AB83" s="127">
        <v>191</v>
      </c>
      <c r="AC83" s="127"/>
      <c r="AD83" s="134">
        <f>D83+E83+F83+G83+H83+I83+J83+K83+L83+M83+N83+O83+P83+Q83+R83+S83+T83+U83+V83+W83+X83+Y83+Z83+AA83+AB83+AC83</f>
        <v>672</v>
      </c>
      <c r="AE83" s="68">
        <f>AD83/COUNTIF(D83:AC83,"&gt;0")</f>
        <v>168</v>
      </c>
      <c r="AF83" s="123">
        <f>COUNTIF(D83:AC83,"&gt;0")</f>
        <v>4</v>
      </c>
    </row>
    <row r="84" spans="1:32" ht="13.5" thickBot="1">
      <c r="A84" s="122" t="s">
        <v>92</v>
      </c>
      <c r="B84" s="4" t="s">
        <v>221</v>
      </c>
      <c r="C84" s="141" t="s">
        <v>222</v>
      </c>
      <c r="D84" s="126">
        <v>162</v>
      </c>
      <c r="E84" s="126">
        <v>165</v>
      </c>
      <c r="F84" s="126">
        <v>174</v>
      </c>
      <c r="G84" s="126">
        <v>158</v>
      </c>
      <c r="H84" s="126">
        <v>188</v>
      </c>
      <c r="I84" s="126"/>
      <c r="J84" s="126"/>
      <c r="K84" s="126">
        <v>167</v>
      </c>
      <c r="L84" s="126"/>
      <c r="M84" s="126">
        <v>178</v>
      </c>
      <c r="N84" s="126">
        <v>158</v>
      </c>
      <c r="O84" s="126"/>
      <c r="P84" s="127"/>
      <c r="Q84" s="127"/>
      <c r="R84" s="127">
        <v>175</v>
      </c>
      <c r="S84" s="127"/>
      <c r="T84" s="127"/>
      <c r="U84" s="127"/>
      <c r="V84" s="127"/>
      <c r="W84" s="127"/>
      <c r="X84" s="127"/>
      <c r="Y84" s="127">
        <v>147</v>
      </c>
      <c r="Z84" s="127">
        <v>164</v>
      </c>
      <c r="AA84" s="127">
        <v>163</v>
      </c>
      <c r="AB84" s="127">
        <v>170</v>
      </c>
      <c r="AC84" s="127"/>
      <c r="AD84" s="134">
        <f>D84+E84+F84+G84+H84+I84+J84+K84+L84+M84+N84+O84+P84+Q84+R84+S84+T84+U84+V84+W84+X84+Y84+Z84+AA84+AB84+AC84</f>
        <v>2169</v>
      </c>
      <c r="AE84" s="68">
        <f>AD84/COUNTIF(D84:AC84,"&gt;0")</f>
        <v>166.84615384615384</v>
      </c>
      <c r="AF84" s="123">
        <f>COUNTIF(D84:AC84,"&gt;0")</f>
        <v>13</v>
      </c>
    </row>
    <row r="85" spans="1:32" ht="13.5" thickBot="1">
      <c r="A85" s="122" t="s">
        <v>93</v>
      </c>
      <c r="B85" s="4" t="s">
        <v>231</v>
      </c>
      <c r="C85" s="141" t="s">
        <v>66</v>
      </c>
      <c r="D85" s="126">
        <v>195</v>
      </c>
      <c r="E85" s="126"/>
      <c r="F85" s="126">
        <v>172</v>
      </c>
      <c r="G85" s="126"/>
      <c r="H85" s="126">
        <v>133</v>
      </c>
      <c r="I85" s="126">
        <v>169</v>
      </c>
      <c r="J85" s="126"/>
      <c r="K85" s="126"/>
      <c r="L85" s="126">
        <v>160</v>
      </c>
      <c r="M85" s="126">
        <v>164</v>
      </c>
      <c r="N85" s="126">
        <v>177</v>
      </c>
      <c r="O85" s="126">
        <v>168</v>
      </c>
      <c r="P85" s="127"/>
      <c r="Q85" s="127"/>
      <c r="R85" s="127"/>
      <c r="S85" s="127"/>
      <c r="T85" s="127">
        <v>166</v>
      </c>
      <c r="U85" s="127">
        <v>155</v>
      </c>
      <c r="V85" s="127">
        <v>169</v>
      </c>
      <c r="W85" s="127"/>
      <c r="X85" s="127"/>
      <c r="Y85" s="127"/>
      <c r="Z85" s="127"/>
      <c r="AA85" s="127"/>
      <c r="AB85" s="127"/>
      <c r="AC85" s="127"/>
      <c r="AD85" s="134">
        <f>D85+E85+F85+G85+H85+I85+J85+K85+L85+M85+N85+O85+P85+Q85+R85+S85+T85+U85+V85+W85+X85+Y85+Z85+AA85+AB85+AC85</f>
        <v>1828</v>
      </c>
      <c r="AE85" s="68">
        <f>AD85/COUNTIF(D85:AC85,"&gt;0")</f>
        <v>166.18181818181819</v>
      </c>
      <c r="AF85" s="123">
        <f>COUNTIF(D85:AC85,"&gt;0")</f>
        <v>11</v>
      </c>
    </row>
    <row r="86" spans="1:32" ht="13.5" thickBot="1">
      <c r="A86" s="122" t="s">
        <v>94</v>
      </c>
      <c r="B86" s="4" t="s">
        <v>271</v>
      </c>
      <c r="C86" s="141" t="s">
        <v>222</v>
      </c>
      <c r="D86" s="126"/>
      <c r="E86" s="126">
        <v>150</v>
      </c>
      <c r="F86" s="126"/>
      <c r="G86" s="126">
        <v>165</v>
      </c>
      <c r="H86" s="126"/>
      <c r="I86" s="126">
        <v>127</v>
      </c>
      <c r="J86" s="126">
        <v>160</v>
      </c>
      <c r="K86" s="126"/>
      <c r="L86" s="126"/>
      <c r="M86" s="126"/>
      <c r="N86" s="126"/>
      <c r="O86" s="126">
        <v>174</v>
      </c>
      <c r="P86" s="127">
        <v>175</v>
      </c>
      <c r="Q86" s="127"/>
      <c r="R86" s="127">
        <v>192</v>
      </c>
      <c r="S86" s="127">
        <v>158</v>
      </c>
      <c r="T86" s="127">
        <v>153</v>
      </c>
      <c r="U86" s="127">
        <v>158</v>
      </c>
      <c r="V86" s="127"/>
      <c r="W86" s="127">
        <v>176</v>
      </c>
      <c r="X86" s="127">
        <v>169</v>
      </c>
      <c r="Y86" s="127">
        <v>190</v>
      </c>
      <c r="Z86" s="127"/>
      <c r="AA86" s="127">
        <v>183</v>
      </c>
      <c r="AB86" s="127">
        <v>147</v>
      </c>
      <c r="AC86" s="127">
        <v>165</v>
      </c>
      <c r="AD86" s="134">
        <f>D86+E86+F86+G86+H86+I86+J86+K86+L86+M86+N86+O86+P86+Q86+R86+S86+T86+U86+V86+W86+X86+Y86+Z86+AA86+AB86+AC86</f>
        <v>2642</v>
      </c>
      <c r="AE86" s="68">
        <f>AD86/COUNTIF(D86:AC86,"&gt;0")</f>
        <v>165.125</v>
      </c>
      <c r="AF86" s="123">
        <f>COUNTIF(D86:AC86,"&gt;0")</f>
        <v>16</v>
      </c>
    </row>
    <row r="87" spans="1:32" ht="13.5" thickBot="1">
      <c r="A87" s="122" t="s">
        <v>95</v>
      </c>
      <c r="B87" s="4" t="s">
        <v>283</v>
      </c>
      <c r="C87" s="141" t="s">
        <v>147</v>
      </c>
      <c r="D87" s="126"/>
      <c r="E87" s="126"/>
      <c r="F87" s="126">
        <v>170</v>
      </c>
      <c r="G87" s="126"/>
      <c r="H87" s="126"/>
      <c r="I87" s="126">
        <v>157</v>
      </c>
      <c r="J87" s="126"/>
      <c r="K87" s="126">
        <v>159</v>
      </c>
      <c r="L87" s="126">
        <v>167</v>
      </c>
      <c r="M87" s="126">
        <v>177</v>
      </c>
      <c r="N87" s="126">
        <v>170</v>
      </c>
      <c r="O87" s="126"/>
      <c r="P87" s="127">
        <v>153</v>
      </c>
      <c r="Q87" s="127">
        <v>153</v>
      </c>
      <c r="R87" s="127"/>
      <c r="S87" s="127"/>
      <c r="T87" s="127">
        <v>174</v>
      </c>
      <c r="U87" s="127">
        <v>185</v>
      </c>
      <c r="V87" s="127">
        <v>160</v>
      </c>
      <c r="W87" s="127">
        <v>176</v>
      </c>
      <c r="X87" s="127">
        <v>179</v>
      </c>
      <c r="Y87" s="127">
        <v>168</v>
      </c>
      <c r="Z87" s="127">
        <v>157</v>
      </c>
      <c r="AA87" s="127">
        <v>156</v>
      </c>
      <c r="AB87" s="127">
        <v>146</v>
      </c>
      <c r="AC87" s="127">
        <v>156</v>
      </c>
      <c r="AD87" s="134">
        <f>D87+E87+F87+G87+H87+I87+J87+K87+L87+M87+N87+O87+P87+Q87+R87+S87+T87+U87+V87+W87+X87+Y87+Z87+AA87+AB87+AC87</f>
        <v>2963</v>
      </c>
      <c r="AE87" s="68">
        <f>AD87/COUNTIF(D87:AC87,"&gt;0")</f>
        <v>164.61111111111111</v>
      </c>
      <c r="AF87" s="123">
        <f>COUNTIF(D87:AC87,"&gt;0")</f>
        <v>18</v>
      </c>
    </row>
    <row r="88" spans="1:32" ht="13.5" thickBot="1">
      <c r="A88" s="122" t="s">
        <v>96</v>
      </c>
      <c r="B88" s="4" t="s">
        <v>251</v>
      </c>
      <c r="C88" s="141" t="s">
        <v>208</v>
      </c>
      <c r="D88" s="126"/>
      <c r="E88" s="126">
        <v>166</v>
      </c>
      <c r="F88" s="126"/>
      <c r="G88" s="126"/>
      <c r="H88" s="126">
        <v>175</v>
      </c>
      <c r="I88" s="126">
        <v>133</v>
      </c>
      <c r="J88" s="126">
        <v>157</v>
      </c>
      <c r="K88" s="126">
        <v>177</v>
      </c>
      <c r="L88" s="126">
        <v>170</v>
      </c>
      <c r="M88" s="126">
        <v>157</v>
      </c>
      <c r="N88" s="126"/>
      <c r="O88" s="126">
        <v>159</v>
      </c>
      <c r="P88" s="127"/>
      <c r="Q88" s="127"/>
      <c r="R88" s="127"/>
      <c r="S88" s="127"/>
      <c r="T88" s="127">
        <v>184</v>
      </c>
      <c r="U88" s="127"/>
      <c r="V88" s="127">
        <v>179</v>
      </c>
      <c r="W88" s="127"/>
      <c r="X88" s="127">
        <v>177</v>
      </c>
      <c r="Y88" s="127"/>
      <c r="Z88" s="127"/>
      <c r="AA88" s="127"/>
      <c r="AB88" s="127">
        <v>155</v>
      </c>
      <c r="AC88" s="127">
        <v>148</v>
      </c>
      <c r="AD88" s="134">
        <f>D88+E88+F88+G88+H88+I88+J88+K88+L88+M88+N88+O88+P88+Q88+R88+S88+T88+U88+V88+W88+X88+Y88+Z88+AA88+AB88+AC88</f>
        <v>2137</v>
      </c>
      <c r="AE88" s="68">
        <f>AD88/COUNTIF(D88:AC88,"&gt;0")</f>
        <v>164.38461538461539</v>
      </c>
      <c r="AF88" s="123">
        <f>COUNTIF(D88:AC88,"&gt;0")</f>
        <v>13</v>
      </c>
    </row>
    <row r="89" spans="1:32" ht="13.5" thickBot="1">
      <c r="A89" s="122" t="s">
        <v>97</v>
      </c>
      <c r="B89" s="4" t="s">
        <v>211</v>
      </c>
      <c r="C89" s="141" t="s">
        <v>215</v>
      </c>
      <c r="D89" s="126">
        <v>148</v>
      </c>
      <c r="E89" s="126"/>
      <c r="F89" s="126"/>
      <c r="G89" s="126">
        <v>154</v>
      </c>
      <c r="H89" s="126"/>
      <c r="I89" s="126">
        <v>164</v>
      </c>
      <c r="J89" s="126">
        <v>149</v>
      </c>
      <c r="K89" s="126"/>
      <c r="L89" s="126"/>
      <c r="M89" s="126"/>
      <c r="N89" s="126">
        <v>175</v>
      </c>
      <c r="O89" s="126">
        <v>175</v>
      </c>
      <c r="P89" s="127">
        <v>168</v>
      </c>
      <c r="Q89" s="127">
        <v>162</v>
      </c>
      <c r="R89" s="127"/>
      <c r="S89" s="127"/>
      <c r="T89" s="127">
        <v>166</v>
      </c>
      <c r="U89" s="127">
        <v>163</v>
      </c>
      <c r="V89" s="127">
        <v>166</v>
      </c>
      <c r="W89" s="127">
        <v>173</v>
      </c>
      <c r="X89" s="127">
        <v>173</v>
      </c>
      <c r="Y89" s="127"/>
      <c r="Z89" s="127"/>
      <c r="AA89" s="127"/>
      <c r="AB89" s="127"/>
      <c r="AC89" s="127"/>
      <c r="AD89" s="134">
        <f>D89+E89+F89+G89+H89+I89+J89+K89+L89+M89+N89+O89+P89+Q89+R89+S89+T89+U89+V89+W89+X89+Y89+Z89+AA89+AB89+AC89</f>
        <v>2136</v>
      </c>
      <c r="AE89" s="68">
        <f>AD89/COUNTIF(D89:AC89,"&gt;0")</f>
        <v>164.30769230769232</v>
      </c>
      <c r="AF89" s="123">
        <f>COUNTIF(D89:AC89,"&gt;0")</f>
        <v>13</v>
      </c>
    </row>
    <row r="90" spans="1:32" ht="13.5" thickBot="1">
      <c r="A90" s="122" t="s">
        <v>98</v>
      </c>
      <c r="B90" s="4" t="s">
        <v>218</v>
      </c>
      <c r="C90" s="141" t="s">
        <v>222</v>
      </c>
      <c r="D90" s="126">
        <v>167</v>
      </c>
      <c r="E90" s="126">
        <v>160</v>
      </c>
      <c r="F90" s="126">
        <v>163</v>
      </c>
      <c r="G90" s="126"/>
      <c r="H90" s="126">
        <v>160</v>
      </c>
      <c r="I90" s="126"/>
      <c r="J90" s="126">
        <v>172</v>
      </c>
      <c r="K90" s="126"/>
      <c r="L90" s="126">
        <v>169</v>
      </c>
      <c r="M90" s="126"/>
      <c r="N90" s="126"/>
      <c r="O90" s="126"/>
      <c r="P90" s="127">
        <v>171</v>
      </c>
      <c r="Q90" s="127">
        <v>156</v>
      </c>
      <c r="R90" s="127"/>
      <c r="S90" s="127">
        <v>160</v>
      </c>
      <c r="T90" s="127"/>
      <c r="U90" s="127">
        <v>176</v>
      </c>
      <c r="V90" s="127">
        <v>157</v>
      </c>
      <c r="W90" s="127">
        <v>168</v>
      </c>
      <c r="X90" s="127"/>
      <c r="Y90" s="127">
        <v>155</v>
      </c>
      <c r="Z90" s="127"/>
      <c r="AA90" s="127">
        <v>166</v>
      </c>
      <c r="AB90" s="127"/>
      <c r="AC90" s="127"/>
      <c r="AD90" s="134">
        <f>D90+E90+F90+G90+H90+I90+J90+K90+L90+M90+N90+O90+P90+Q90+R90+S90+T90+U90+V90+W90+X90+Y90+Z90+AA90+AB90+AC90</f>
        <v>2300</v>
      </c>
      <c r="AE90" s="68">
        <f>AD90/COUNTIF(D90:AC90,"&gt;0")</f>
        <v>164.28571428571428</v>
      </c>
      <c r="AF90" s="123">
        <f>COUNTIF(D90:AC90,"&gt;0")</f>
        <v>14</v>
      </c>
    </row>
    <row r="91" spans="1:32" ht="13.5" thickBot="1">
      <c r="A91" s="122" t="s">
        <v>99</v>
      </c>
      <c r="B91" s="4" t="s">
        <v>193</v>
      </c>
      <c r="C91" s="141" t="s">
        <v>201</v>
      </c>
      <c r="D91" s="126">
        <v>163</v>
      </c>
      <c r="E91" s="126"/>
      <c r="F91" s="126">
        <v>141</v>
      </c>
      <c r="G91" s="126">
        <v>148</v>
      </c>
      <c r="H91" s="126"/>
      <c r="I91" s="126">
        <v>168</v>
      </c>
      <c r="J91" s="126"/>
      <c r="K91" s="126"/>
      <c r="L91" s="126">
        <v>156</v>
      </c>
      <c r="M91" s="126"/>
      <c r="N91" s="126">
        <v>167</v>
      </c>
      <c r="O91" s="126">
        <v>154</v>
      </c>
      <c r="P91" s="127">
        <v>153</v>
      </c>
      <c r="Q91" s="127">
        <v>182</v>
      </c>
      <c r="R91" s="127">
        <v>184</v>
      </c>
      <c r="S91" s="127">
        <v>180</v>
      </c>
      <c r="T91" s="127">
        <v>175</v>
      </c>
      <c r="U91" s="127">
        <v>144</v>
      </c>
      <c r="V91" s="127"/>
      <c r="W91" s="127">
        <v>168</v>
      </c>
      <c r="X91" s="127">
        <v>165</v>
      </c>
      <c r="Y91" s="127">
        <v>150</v>
      </c>
      <c r="Z91" s="127">
        <v>163</v>
      </c>
      <c r="AA91" s="127"/>
      <c r="AB91" s="127">
        <v>170</v>
      </c>
      <c r="AC91" s="127">
        <v>188</v>
      </c>
      <c r="AD91" s="134">
        <f>D91+E91+F91+G91+H91+I91+J91+K91+L91+M91+N91+O91+P91+Q91+R91+S91+T91+U91+V91+W91+X91+Y91+Z91+AA91+AB91+AC91</f>
        <v>3119</v>
      </c>
      <c r="AE91" s="68">
        <f>AD91/COUNTIF(D91:AC91,"&gt;0")</f>
        <v>164.15789473684211</v>
      </c>
      <c r="AF91" s="123">
        <f>COUNTIF(D91:AC91,"&gt;0")</f>
        <v>19</v>
      </c>
    </row>
    <row r="92" spans="1:32" ht="13.5" thickBot="1">
      <c r="A92" s="122" t="s">
        <v>100</v>
      </c>
      <c r="B92" s="4" t="s">
        <v>297</v>
      </c>
      <c r="C92" s="141" t="s">
        <v>66</v>
      </c>
      <c r="D92" s="126"/>
      <c r="E92" s="126"/>
      <c r="F92" s="126"/>
      <c r="G92" s="126"/>
      <c r="H92" s="126"/>
      <c r="I92" s="126"/>
      <c r="J92" s="126"/>
      <c r="K92" s="126">
        <v>154</v>
      </c>
      <c r="L92" s="126"/>
      <c r="M92" s="126"/>
      <c r="N92" s="126"/>
      <c r="O92" s="126">
        <v>172</v>
      </c>
      <c r="P92" s="127">
        <v>162</v>
      </c>
      <c r="Q92" s="127"/>
      <c r="R92" s="127"/>
      <c r="S92" s="127"/>
      <c r="T92" s="127"/>
      <c r="U92" s="127">
        <v>159</v>
      </c>
      <c r="V92" s="127"/>
      <c r="W92" s="127"/>
      <c r="X92" s="127">
        <v>165</v>
      </c>
      <c r="Y92" s="127"/>
      <c r="Z92" s="127">
        <v>177</v>
      </c>
      <c r="AA92" s="127"/>
      <c r="AB92" s="127"/>
      <c r="AC92" s="127">
        <v>159</v>
      </c>
      <c r="AD92" s="134">
        <f>D92+E92+F92+G92+H92+I92+J92+K92+L92+M92+N92+O92+P92+Q92+R92+S92+T92+U92+V92+W92+X92+Y92+Z92+AA92+AB92+AC92</f>
        <v>1148</v>
      </c>
      <c r="AE92" s="68">
        <f>AD92/COUNTIF(D92:AC92,"&gt;0")</f>
        <v>164</v>
      </c>
      <c r="AF92" s="123">
        <f>COUNTIF(D92:AC92,"&gt;0")</f>
        <v>7</v>
      </c>
    </row>
    <row r="93" spans="1:32" ht="13.5" thickBot="1">
      <c r="A93" s="122" t="s">
        <v>101</v>
      </c>
      <c r="B93" s="4" t="s">
        <v>269</v>
      </c>
      <c r="C93" s="141" t="s">
        <v>241</v>
      </c>
      <c r="D93" s="126"/>
      <c r="E93" s="126">
        <v>193</v>
      </c>
      <c r="F93" s="126"/>
      <c r="G93" s="126">
        <v>155</v>
      </c>
      <c r="H93" s="126">
        <v>158</v>
      </c>
      <c r="I93" s="126">
        <v>158</v>
      </c>
      <c r="J93" s="126">
        <v>172</v>
      </c>
      <c r="K93" s="126">
        <v>153</v>
      </c>
      <c r="L93" s="126"/>
      <c r="M93" s="126"/>
      <c r="N93" s="126"/>
      <c r="O93" s="126"/>
      <c r="P93" s="127"/>
      <c r="Q93" s="127"/>
      <c r="R93" s="127"/>
      <c r="S93" s="127">
        <v>157</v>
      </c>
      <c r="T93" s="127"/>
      <c r="U93" s="127"/>
      <c r="V93" s="127">
        <v>167</v>
      </c>
      <c r="W93" s="127">
        <v>155</v>
      </c>
      <c r="X93" s="127">
        <v>162</v>
      </c>
      <c r="Y93" s="127"/>
      <c r="Z93" s="127">
        <v>172</v>
      </c>
      <c r="AA93" s="127">
        <v>139</v>
      </c>
      <c r="AB93" s="127">
        <v>159</v>
      </c>
      <c r="AC93" s="127">
        <v>182</v>
      </c>
      <c r="AD93" s="134">
        <f>D93+E93+F93+G93+H93+I93+J93+K93+L93+M93+N93+O93+P93+Q93+R93+S93+T93+U93+V93+W93+X93+Y93+Z93+AA93+AB93+AC93</f>
        <v>2282</v>
      </c>
      <c r="AE93" s="68">
        <f>AD93/COUNTIF(D93:AC93,"&gt;0")</f>
        <v>163</v>
      </c>
      <c r="AF93" s="123">
        <f>COUNTIF(D93:AC93,"&gt;0")</f>
        <v>14</v>
      </c>
    </row>
    <row r="94" spans="1:32" ht="13.5" thickBot="1">
      <c r="A94" s="122" t="s">
        <v>102</v>
      </c>
      <c r="B94" s="4" t="s">
        <v>281</v>
      </c>
      <c r="C94" s="141" t="s">
        <v>185</v>
      </c>
      <c r="D94" s="126"/>
      <c r="E94" s="126"/>
      <c r="F94" s="126">
        <v>163</v>
      </c>
      <c r="G94" s="126"/>
      <c r="H94" s="126"/>
      <c r="I94" s="126"/>
      <c r="J94" s="126"/>
      <c r="K94" s="126"/>
      <c r="L94" s="126"/>
      <c r="M94" s="126"/>
      <c r="N94" s="126"/>
      <c r="O94" s="126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34">
        <f>D94+E94+F94+G94+H94+I94+J94+K94+L94+M94+N94+O94+P94+Q94+R94+S94+T94+U94+V94+W94+X94+Y94+Z94+AA94+AB94+AC94</f>
        <v>163</v>
      </c>
      <c r="AE94" s="68">
        <f>AD94/COUNTIF(D94:AC94,"&gt;0")</f>
        <v>163</v>
      </c>
      <c r="AF94" s="123">
        <f>COUNTIF(D94:AC94,"&gt;0")</f>
        <v>1</v>
      </c>
    </row>
    <row r="95" spans="1:32" ht="13.5" thickBot="1">
      <c r="A95" s="122" t="s">
        <v>103</v>
      </c>
      <c r="B95" s="4" t="s">
        <v>171</v>
      </c>
      <c r="C95" s="141" t="s">
        <v>189</v>
      </c>
      <c r="D95" s="126">
        <v>154</v>
      </c>
      <c r="E95" s="126">
        <v>165</v>
      </c>
      <c r="F95" s="126"/>
      <c r="G95" s="126"/>
      <c r="H95" s="126">
        <v>166</v>
      </c>
      <c r="I95" s="126">
        <v>159</v>
      </c>
      <c r="J95" s="126">
        <v>110</v>
      </c>
      <c r="K95" s="126"/>
      <c r="L95" s="126"/>
      <c r="M95" s="126"/>
      <c r="N95" s="126"/>
      <c r="O95" s="126"/>
      <c r="P95" s="127"/>
      <c r="Q95" s="127">
        <v>141</v>
      </c>
      <c r="R95" s="127">
        <v>147</v>
      </c>
      <c r="S95" s="127">
        <v>171</v>
      </c>
      <c r="T95" s="127">
        <v>177</v>
      </c>
      <c r="U95" s="127">
        <v>183</v>
      </c>
      <c r="V95" s="127">
        <v>164</v>
      </c>
      <c r="W95" s="127">
        <v>170</v>
      </c>
      <c r="X95" s="127">
        <v>160</v>
      </c>
      <c r="Y95" s="127">
        <v>173</v>
      </c>
      <c r="Z95" s="127">
        <v>184</v>
      </c>
      <c r="AA95" s="127">
        <v>160</v>
      </c>
      <c r="AB95" s="127"/>
      <c r="AC95" s="127">
        <v>185</v>
      </c>
      <c r="AD95" s="134">
        <f>D95+E95+F95+G95+H95+I95+J95+K95+L95+M95+N95+O95+P95+Q95+R95+S95+T95+U95+V95+W95+X95+Y95+Z95+AA95+AB95+AC95</f>
        <v>2769</v>
      </c>
      <c r="AE95" s="68">
        <f>AD95/COUNTIF(D95:AC95,"&gt;0")</f>
        <v>162.88235294117646</v>
      </c>
      <c r="AF95" s="123">
        <f>COUNTIF(D95:AC95,"&gt;0")</f>
        <v>17</v>
      </c>
    </row>
    <row r="96" spans="1:32" ht="13.5" thickBot="1">
      <c r="A96" s="122" t="s">
        <v>104</v>
      </c>
      <c r="B96" s="4" t="s">
        <v>202</v>
      </c>
      <c r="C96" s="141" t="s">
        <v>208</v>
      </c>
      <c r="D96" s="126">
        <v>144</v>
      </c>
      <c r="E96" s="126">
        <v>175</v>
      </c>
      <c r="F96" s="126"/>
      <c r="G96" s="126">
        <v>148</v>
      </c>
      <c r="H96" s="126"/>
      <c r="I96" s="126">
        <v>162</v>
      </c>
      <c r="J96" s="126"/>
      <c r="K96" s="126">
        <v>150</v>
      </c>
      <c r="L96" s="126">
        <v>172</v>
      </c>
      <c r="M96" s="126"/>
      <c r="N96" s="126">
        <v>165</v>
      </c>
      <c r="O96" s="126">
        <v>170</v>
      </c>
      <c r="P96" s="127">
        <v>172</v>
      </c>
      <c r="Q96" s="127"/>
      <c r="R96" s="127"/>
      <c r="S96" s="127"/>
      <c r="T96" s="127"/>
      <c r="U96" s="127"/>
      <c r="V96" s="127"/>
      <c r="W96" s="127">
        <v>159</v>
      </c>
      <c r="X96" s="127">
        <v>157</v>
      </c>
      <c r="Y96" s="127">
        <v>143</v>
      </c>
      <c r="Z96" s="127"/>
      <c r="AA96" s="127">
        <v>194</v>
      </c>
      <c r="AB96" s="127"/>
      <c r="AC96" s="127"/>
      <c r="AD96" s="134">
        <f>D96+E96+F96+G96+H96+I96+J96+K96+L96+M96+N96+O96+P96+Q96+R96+S96+T96+U96+V96+W96+X96+Y96+Z96+AA96+AB96+AC96</f>
        <v>2111</v>
      </c>
      <c r="AE96" s="68">
        <f>AD96/COUNTIF(D96:AC96,"&gt;0")</f>
        <v>162.38461538461539</v>
      </c>
      <c r="AF96" s="123">
        <f>COUNTIF(D96:AC96,"&gt;0")</f>
        <v>13</v>
      </c>
    </row>
    <row r="97" spans="1:32" ht="13.5" thickBot="1">
      <c r="A97" s="122" t="s">
        <v>105</v>
      </c>
      <c r="B97" s="4" t="s">
        <v>229</v>
      </c>
      <c r="C97" s="141" t="s">
        <v>186</v>
      </c>
      <c r="D97" s="126"/>
      <c r="E97" s="126"/>
      <c r="F97" s="126">
        <v>151</v>
      </c>
      <c r="G97" s="126"/>
      <c r="H97" s="126"/>
      <c r="I97" s="126"/>
      <c r="J97" s="126"/>
      <c r="K97" s="126"/>
      <c r="L97" s="126"/>
      <c r="M97" s="126"/>
      <c r="N97" s="126"/>
      <c r="O97" s="126"/>
      <c r="P97" s="127"/>
      <c r="Q97" s="127"/>
      <c r="R97" s="127"/>
      <c r="S97" s="127">
        <v>167</v>
      </c>
      <c r="T97" s="127">
        <v>172</v>
      </c>
      <c r="U97" s="127">
        <v>166</v>
      </c>
      <c r="V97" s="127">
        <v>174</v>
      </c>
      <c r="W97" s="127">
        <v>174</v>
      </c>
      <c r="X97" s="127">
        <v>154</v>
      </c>
      <c r="Y97" s="127">
        <v>143</v>
      </c>
      <c r="Z97" s="127">
        <v>165</v>
      </c>
      <c r="AA97" s="127">
        <v>173</v>
      </c>
      <c r="AB97" s="127">
        <v>142</v>
      </c>
      <c r="AC97" s="127"/>
      <c r="AD97" s="134">
        <f>D97+E97+F97+G97+H97+I97+J97+K97+L97+M97+N97+O97+P97+Q97+R97+S97+T97+U97+V97+W97+X97+Y97+Z97+AA97+AB97+AC97</f>
        <v>1781</v>
      </c>
      <c r="AE97" s="68">
        <f>AD97/COUNTIF(D97:AC97,"&gt;0")</f>
        <v>161.90909090909091</v>
      </c>
      <c r="AF97" s="123">
        <f>COUNTIF(D97:AC97,"&gt;0")</f>
        <v>11</v>
      </c>
    </row>
    <row r="98" spans="1:32" ht="13.5" thickBot="1">
      <c r="A98" s="122" t="s">
        <v>106</v>
      </c>
      <c r="B98" s="4" t="s">
        <v>292</v>
      </c>
      <c r="C98" s="141" t="s">
        <v>43</v>
      </c>
      <c r="D98" s="126"/>
      <c r="E98" s="126"/>
      <c r="F98" s="126"/>
      <c r="G98" s="126">
        <v>161</v>
      </c>
      <c r="H98" s="126"/>
      <c r="I98" s="126"/>
      <c r="J98" s="126"/>
      <c r="K98" s="126">
        <v>169</v>
      </c>
      <c r="L98" s="126"/>
      <c r="M98" s="126"/>
      <c r="N98" s="126">
        <v>179</v>
      </c>
      <c r="O98" s="126"/>
      <c r="P98" s="127"/>
      <c r="Q98" s="127">
        <v>182</v>
      </c>
      <c r="R98" s="127">
        <v>153</v>
      </c>
      <c r="S98" s="127">
        <v>156</v>
      </c>
      <c r="T98" s="127"/>
      <c r="U98" s="127"/>
      <c r="V98" s="127">
        <v>152</v>
      </c>
      <c r="W98" s="127"/>
      <c r="X98" s="127">
        <v>159</v>
      </c>
      <c r="Y98" s="127"/>
      <c r="Z98" s="127"/>
      <c r="AA98" s="127"/>
      <c r="AB98" s="127"/>
      <c r="AC98" s="127">
        <v>146</v>
      </c>
      <c r="AD98" s="134">
        <f>D98+E98+F98+G98+H98+I98+J98+K98+L98+M98+N98+O98+P98+Q98+R98+S98+T98+U98+V98+W98+X98+Y98+Z98+AA98+AB98+AC98</f>
        <v>1457</v>
      </c>
      <c r="AE98" s="68">
        <f>AD98/COUNTIF(D98:AC98,"&gt;0")</f>
        <v>161.88888888888889</v>
      </c>
      <c r="AF98" s="123">
        <f>COUNTIF(D98:AC98,"&gt;0")</f>
        <v>9</v>
      </c>
    </row>
    <row r="99" spans="1:32" ht="13.5" thickBot="1">
      <c r="A99" s="122" t="s">
        <v>107</v>
      </c>
      <c r="B99" s="4" t="s">
        <v>275</v>
      </c>
      <c r="C99" s="141" t="s">
        <v>66</v>
      </c>
      <c r="D99" s="126"/>
      <c r="E99" s="126">
        <v>167</v>
      </c>
      <c r="F99" s="126">
        <v>176</v>
      </c>
      <c r="G99" s="126">
        <v>165</v>
      </c>
      <c r="H99" s="126">
        <v>143</v>
      </c>
      <c r="I99" s="126"/>
      <c r="J99" s="126"/>
      <c r="K99" s="126">
        <v>143</v>
      </c>
      <c r="L99" s="126"/>
      <c r="M99" s="126"/>
      <c r="N99" s="126">
        <v>163</v>
      </c>
      <c r="O99" s="126"/>
      <c r="P99" s="127">
        <v>145</v>
      </c>
      <c r="Q99" s="127">
        <v>180</v>
      </c>
      <c r="R99" s="127">
        <v>145</v>
      </c>
      <c r="S99" s="127">
        <v>173</v>
      </c>
      <c r="T99" s="127"/>
      <c r="U99" s="127"/>
      <c r="V99" s="127">
        <v>178</v>
      </c>
      <c r="W99" s="127">
        <v>163</v>
      </c>
      <c r="X99" s="127">
        <v>178</v>
      </c>
      <c r="Y99" s="127">
        <v>154</v>
      </c>
      <c r="Z99" s="127">
        <v>152</v>
      </c>
      <c r="AA99" s="127">
        <v>166</v>
      </c>
      <c r="AB99" s="127">
        <v>172</v>
      </c>
      <c r="AC99" s="127">
        <v>147</v>
      </c>
      <c r="AD99" s="134">
        <f>D99+E99+F99+G99+H99+I99+J99+K99+L99+M99+N99+O99+P99+Q99+R99+S99+T99+U99+V99+W99+X99+Y99+Z99+AA99+AB99+AC99</f>
        <v>2910</v>
      </c>
      <c r="AE99" s="68">
        <f>AD99/COUNTIF(D99:AC99,"&gt;0")</f>
        <v>161.66666666666666</v>
      </c>
      <c r="AF99" s="123">
        <f>COUNTIF(D99:AC99,"&gt;0")</f>
        <v>18</v>
      </c>
    </row>
    <row r="100" spans="1:32" ht="13.5" thickBot="1">
      <c r="A100" s="122" t="s">
        <v>108</v>
      </c>
      <c r="B100" s="4" t="s">
        <v>296</v>
      </c>
      <c r="C100" s="141" t="s">
        <v>147</v>
      </c>
      <c r="D100" s="126"/>
      <c r="E100" s="126"/>
      <c r="F100" s="126"/>
      <c r="G100" s="126"/>
      <c r="H100" s="126"/>
      <c r="I100" s="126"/>
      <c r="J100" s="126"/>
      <c r="K100" s="126">
        <v>162</v>
      </c>
      <c r="L100" s="126">
        <v>185</v>
      </c>
      <c r="M100" s="126">
        <v>165</v>
      </c>
      <c r="N100" s="126">
        <v>160</v>
      </c>
      <c r="O100" s="126">
        <v>179</v>
      </c>
      <c r="P100" s="127">
        <v>143</v>
      </c>
      <c r="Q100" s="127">
        <v>135</v>
      </c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>
        <v>163</v>
      </c>
      <c r="AB100" s="127"/>
      <c r="AC100" s="127"/>
      <c r="AD100" s="134">
        <f>D100+E100+F100+G100+H100+I100+J100+K100+L100+M100+N100+O100+P100+Q100+R100+S100+T100+U100+V100+W100+X100+Y100+Z100+AA100+AB100+AC100</f>
        <v>1292</v>
      </c>
      <c r="AE100" s="68">
        <f>AD100/COUNTIF(D100:AC100,"&gt;0")</f>
        <v>161.5</v>
      </c>
      <c r="AF100" s="123">
        <f>COUNTIF(D100:AC100,"&gt;0")</f>
        <v>8</v>
      </c>
    </row>
    <row r="101" spans="1:32" ht="13.5" thickBot="1">
      <c r="A101" s="122" t="s">
        <v>109</v>
      </c>
      <c r="B101" s="4" t="s">
        <v>277</v>
      </c>
      <c r="C101" s="141" t="s">
        <v>215</v>
      </c>
      <c r="D101" s="126"/>
      <c r="E101" s="126">
        <v>161</v>
      </c>
      <c r="F101" s="126">
        <v>162</v>
      </c>
      <c r="G101" s="126"/>
      <c r="H101" s="126"/>
      <c r="I101" s="126">
        <v>180</v>
      </c>
      <c r="J101" s="126"/>
      <c r="K101" s="126">
        <v>152</v>
      </c>
      <c r="L101" s="126"/>
      <c r="M101" s="126"/>
      <c r="N101" s="126"/>
      <c r="O101" s="126"/>
      <c r="P101" s="127"/>
      <c r="Q101" s="127"/>
      <c r="R101" s="127"/>
      <c r="S101" s="127"/>
      <c r="T101" s="127"/>
      <c r="U101" s="127"/>
      <c r="V101" s="127">
        <v>153</v>
      </c>
      <c r="W101" s="127"/>
      <c r="X101" s="127"/>
      <c r="Y101" s="127"/>
      <c r="Z101" s="127"/>
      <c r="AA101" s="127">
        <v>156</v>
      </c>
      <c r="AB101" s="127"/>
      <c r="AC101" s="127"/>
      <c r="AD101" s="134">
        <f>D101+E101+F101+G101+H101+I101+J101+K101+L101+M101+N101+O101+P101+Q101+R101+S101+T101+U101+V101+W101+X101+Y101+Z101+AA101+AB101+AC101</f>
        <v>964</v>
      </c>
      <c r="AE101" s="68">
        <f>AD101/COUNTIF(D101:AC101,"&gt;0")</f>
        <v>160.66666666666666</v>
      </c>
      <c r="AF101" s="123">
        <f>COUNTIF(D101:AC101,"&gt;0")</f>
        <v>6</v>
      </c>
    </row>
    <row r="102" spans="1:32" ht="13.5" thickBot="1">
      <c r="A102" s="122" t="s">
        <v>110</v>
      </c>
      <c r="B102" s="4" t="s">
        <v>192</v>
      </c>
      <c r="C102" s="141" t="s">
        <v>201</v>
      </c>
      <c r="D102" s="126">
        <v>151</v>
      </c>
      <c r="E102" s="126"/>
      <c r="F102" s="126"/>
      <c r="G102" s="126">
        <v>144</v>
      </c>
      <c r="H102" s="126">
        <v>175</v>
      </c>
      <c r="I102" s="126">
        <v>174</v>
      </c>
      <c r="J102" s="126">
        <v>152</v>
      </c>
      <c r="K102" s="126">
        <v>154</v>
      </c>
      <c r="L102" s="126"/>
      <c r="M102" s="126">
        <v>149</v>
      </c>
      <c r="N102" s="126"/>
      <c r="O102" s="128">
        <v>176</v>
      </c>
      <c r="P102" s="127"/>
      <c r="Q102" s="127">
        <v>175</v>
      </c>
      <c r="R102" s="127">
        <v>155</v>
      </c>
      <c r="S102" s="127"/>
      <c r="T102" s="127"/>
      <c r="U102" s="127">
        <v>159</v>
      </c>
      <c r="V102" s="127"/>
      <c r="W102" s="127">
        <v>153</v>
      </c>
      <c r="X102" s="127"/>
      <c r="Y102" s="127">
        <v>163</v>
      </c>
      <c r="Z102" s="127">
        <v>164</v>
      </c>
      <c r="AA102" s="127"/>
      <c r="AB102" s="127">
        <v>145</v>
      </c>
      <c r="AC102" s="127">
        <v>163</v>
      </c>
      <c r="AD102" s="134">
        <f>D102+E102+F102+G102+H102+I102+J102+K102+L102+M102+N102+O102+P102+Q102+R102+S102+T102+U102+V102+W102+X102+Y102+Z102+AA102+AB102+AC102</f>
        <v>2552</v>
      </c>
      <c r="AE102" s="68">
        <f>AD102/COUNTIF(D102:AC102,"&gt;0")</f>
        <v>159.5</v>
      </c>
      <c r="AF102" s="123">
        <f>COUNTIF(D102:AC102,"&gt;0")</f>
        <v>16</v>
      </c>
    </row>
    <row r="103" spans="1:32" ht="13.5" thickBot="1">
      <c r="A103" s="122" t="s">
        <v>111</v>
      </c>
      <c r="B103" s="4" t="s">
        <v>230</v>
      </c>
      <c r="C103" s="141" t="s">
        <v>66</v>
      </c>
      <c r="D103" s="126">
        <v>153</v>
      </c>
      <c r="E103" s="126">
        <v>148</v>
      </c>
      <c r="F103" s="126"/>
      <c r="G103" s="126">
        <v>163</v>
      </c>
      <c r="H103" s="126">
        <v>159</v>
      </c>
      <c r="I103" s="126">
        <v>187</v>
      </c>
      <c r="J103" s="126">
        <v>155</v>
      </c>
      <c r="K103" s="126"/>
      <c r="L103" s="126">
        <v>159</v>
      </c>
      <c r="M103" s="126"/>
      <c r="N103" s="126"/>
      <c r="O103" s="126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>
        <v>163</v>
      </c>
      <c r="AC103" s="127">
        <v>146</v>
      </c>
      <c r="AD103" s="134">
        <f>D103+E103+F103+G103+H103+I103+J103+K103+L103+M103+N103+O103+P103+Q103+R103+S103+T103+U103+V103+W103+X103+Y103+Z103+AA103+AB103+AC103</f>
        <v>1433</v>
      </c>
      <c r="AE103" s="68">
        <f>AD103/COUNTIF(D103:AC103,"&gt;0")</f>
        <v>159.22222222222223</v>
      </c>
      <c r="AF103" s="123">
        <f>COUNTIF(D103:AC103,"&gt;0")</f>
        <v>9</v>
      </c>
    </row>
    <row r="104" spans="1:32" ht="13.5" thickBot="1">
      <c r="A104" s="122" t="s">
        <v>112</v>
      </c>
      <c r="B104" s="4" t="s">
        <v>290</v>
      </c>
      <c r="C104" s="141" t="s">
        <v>222</v>
      </c>
      <c r="D104" s="126"/>
      <c r="E104" s="126"/>
      <c r="F104" s="126"/>
      <c r="G104" s="126">
        <v>150</v>
      </c>
      <c r="H104" s="126"/>
      <c r="I104" s="126">
        <v>149</v>
      </c>
      <c r="J104" s="126">
        <v>152</v>
      </c>
      <c r="K104" s="126"/>
      <c r="L104" s="126"/>
      <c r="M104" s="126">
        <v>166</v>
      </c>
      <c r="N104" s="126">
        <v>194</v>
      </c>
      <c r="O104" s="126"/>
      <c r="P104" s="127"/>
      <c r="Q104" s="127"/>
      <c r="R104" s="127">
        <v>163</v>
      </c>
      <c r="S104" s="127"/>
      <c r="T104" s="127">
        <v>165</v>
      </c>
      <c r="U104" s="127"/>
      <c r="V104" s="127">
        <v>162</v>
      </c>
      <c r="W104" s="127">
        <v>136</v>
      </c>
      <c r="X104" s="127">
        <v>170</v>
      </c>
      <c r="Y104" s="127">
        <v>153</v>
      </c>
      <c r="Z104" s="127">
        <v>138</v>
      </c>
      <c r="AA104" s="127"/>
      <c r="AB104" s="127"/>
      <c r="AC104" s="127">
        <v>169</v>
      </c>
      <c r="AD104" s="134">
        <f>D104+E104+F104+G104+H104+I104+J104+K104+L104+M104+N104+O104+P104+Q104+R104+S104+T104+U104+V104+W104+X104+Y104+Z104+AA104+AB104+AC104</f>
        <v>2067</v>
      </c>
      <c r="AE104" s="68">
        <f>AD104/COUNTIF(D104:AC104,"&gt;0")</f>
        <v>159</v>
      </c>
      <c r="AF104" s="123">
        <f>COUNTIF(D104:AC104,"&gt;0")</f>
        <v>13</v>
      </c>
    </row>
    <row r="105" spans="1:32" ht="13.5" thickBot="1">
      <c r="A105" s="122" t="s">
        <v>113</v>
      </c>
      <c r="B105" s="4" t="s">
        <v>150</v>
      </c>
      <c r="C105" s="141" t="s">
        <v>188</v>
      </c>
      <c r="D105" s="126">
        <v>176</v>
      </c>
      <c r="E105" s="126"/>
      <c r="F105" s="126">
        <v>150</v>
      </c>
      <c r="G105" s="126"/>
      <c r="H105" s="126"/>
      <c r="I105" s="126"/>
      <c r="J105" s="126">
        <v>144</v>
      </c>
      <c r="K105" s="126">
        <v>150</v>
      </c>
      <c r="L105" s="126"/>
      <c r="M105" s="126"/>
      <c r="N105" s="126">
        <v>176</v>
      </c>
      <c r="O105" s="126">
        <v>159</v>
      </c>
      <c r="P105" s="127"/>
      <c r="Q105" s="127">
        <v>172</v>
      </c>
      <c r="R105" s="127"/>
      <c r="S105" s="127"/>
      <c r="T105" s="127">
        <v>157</v>
      </c>
      <c r="U105" s="127">
        <v>148</v>
      </c>
      <c r="V105" s="127"/>
      <c r="W105" s="127">
        <v>154</v>
      </c>
      <c r="X105" s="127">
        <v>156</v>
      </c>
      <c r="Y105" s="127">
        <v>175</v>
      </c>
      <c r="Z105" s="127">
        <v>151</v>
      </c>
      <c r="AA105" s="127"/>
      <c r="AB105" s="127">
        <v>152</v>
      </c>
      <c r="AC105" s="127">
        <v>155</v>
      </c>
      <c r="AD105" s="134">
        <f>D105+E105+F105+G105+H105+I105+J105+K105+L105+M105+N105+O105+P105+Q105+R105+S105+T105+U105+V105+W105+X105+Y105+Z105+AA105+AB105+AC105</f>
        <v>2375</v>
      </c>
      <c r="AE105" s="68">
        <f>AD105/COUNTIF(D105:AC105,"&gt;0")</f>
        <v>158.33333333333334</v>
      </c>
      <c r="AF105" s="123">
        <f>COUNTIF(D105:AC105,"&gt;0")</f>
        <v>15</v>
      </c>
    </row>
    <row r="106" spans="1:32" ht="13.5" thickBot="1">
      <c r="A106" s="122" t="s">
        <v>114</v>
      </c>
      <c r="B106" s="4" t="s">
        <v>175</v>
      </c>
      <c r="C106" s="141" t="s">
        <v>186</v>
      </c>
      <c r="D106" s="128">
        <v>179</v>
      </c>
      <c r="E106" s="128"/>
      <c r="F106" s="128"/>
      <c r="G106" s="128"/>
      <c r="H106" s="128">
        <v>148</v>
      </c>
      <c r="I106" s="128"/>
      <c r="J106" s="128">
        <v>162</v>
      </c>
      <c r="K106" s="128"/>
      <c r="L106" s="128">
        <v>150</v>
      </c>
      <c r="M106" s="128"/>
      <c r="N106" s="129"/>
      <c r="O106" s="128"/>
      <c r="P106" s="130"/>
      <c r="Q106" s="130"/>
      <c r="R106" s="130"/>
      <c r="S106" s="130"/>
      <c r="T106" s="130"/>
      <c r="U106" s="130"/>
      <c r="V106" s="130"/>
      <c r="W106" s="130"/>
      <c r="X106" s="130">
        <v>165</v>
      </c>
      <c r="Y106" s="130">
        <v>159</v>
      </c>
      <c r="Z106" s="130">
        <v>143</v>
      </c>
      <c r="AA106" s="130"/>
      <c r="AB106" s="130"/>
      <c r="AC106" s="130"/>
      <c r="AD106" s="134">
        <f>D106+E106+F106+G106+H106+I106+J106+K106+L106+M106+N106+O106+P106+Q106+R106+S106+T106+U106+V106+W106+X106+Y106+Z106+AA106+AB106+AC106</f>
        <v>1106</v>
      </c>
      <c r="AE106" s="68">
        <f>AD106/COUNTIF(D106:AC106,"&gt;0")</f>
        <v>158</v>
      </c>
      <c r="AF106" s="123">
        <f>COUNTIF(D106:AC106,"&gt;0")</f>
        <v>7</v>
      </c>
    </row>
    <row r="107" spans="1:32" ht="13.5" thickBot="1">
      <c r="A107" s="122" t="s">
        <v>116</v>
      </c>
      <c r="B107" s="4" t="s">
        <v>206</v>
      </c>
      <c r="C107" s="141" t="s">
        <v>208</v>
      </c>
      <c r="D107" s="126">
        <v>146</v>
      </c>
      <c r="E107" s="126">
        <v>163</v>
      </c>
      <c r="F107" s="126">
        <v>153</v>
      </c>
      <c r="G107" s="126">
        <v>152</v>
      </c>
      <c r="H107" s="126">
        <v>183</v>
      </c>
      <c r="I107" s="126">
        <v>158</v>
      </c>
      <c r="J107" s="126"/>
      <c r="K107" s="126">
        <v>146</v>
      </c>
      <c r="L107" s="126">
        <v>157</v>
      </c>
      <c r="M107" s="126"/>
      <c r="N107" s="126">
        <v>163</v>
      </c>
      <c r="O107" s="126">
        <v>174</v>
      </c>
      <c r="P107" s="127">
        <v>166</v>
      </c>
      <c r="Q107" s="127"/>
      <c r="R107" s="127">
        <v>168</v>
      </c>
      <c r="S107" s="127">
        <v>112</v>
      </c>
      <c r="T107" s="127"/>
      <c r="U107" s="127">
        <v>173</v>
      </c>
      <c r="V107" s="127">
        <v>149</v>
      </c>
      <c r="W107" s="127">
        <v>175</v>
      </c>
      <c r="X107" s="127"/>
      <c r="Y107" s="127"/>
      <c r="Z107" s="127">
        <v>148</v>
      </c>
      <c r="AA107" s="127">
        <v>162</v>
      </c>
      <c r="AB107" s="127">
        <v>150</v>
      </c>
      <c r="AC107" s="127"/>
      <c r="AD107" s="134">
        <f>D107+E107+F107+G107+H107+I107+J107+K107+L107+M107+N107+O107+P107+Q107+R107+S107+T107+U107+V107+W107+X107+Y107+Z107+AA107+AB107+AC107</f>
        <v>2998</v>
      </c>
      <c r="AE107" s="68">
        <f>AD107/COUNTIF(D107:AC107,"&gt;0")</f>
        <v>157.78947368421052</v>
      </c>
      <c r="AF107" s="123">
        <f>COUNTIF(D107:AC107,"&gt;0")</f>
        <v>19</v>
      </c>
    </row>
    <row r="108" spans="1:32" ht="13.5" thickBot="1">
      <c r="A108" s="122" t="s">
        <v>117</v>
      </c>
      <c r="B108" s="4" t="s">
        <v>240</v>
      </c>
      <c r="C108" s="141" t="s">
        <v>241</v>
      </c>
      <c r="D108" s="126">
        <v>167</v>
      </c>
      <c r="E108" s="126">
        <v>172</v>
      </c>
      <c r="F108" s="126">
        <v>137</v>
      </c>
      <c r="G108" s="126"/>
      <c r="H108" s="126">
        <v>186</v>
      </c>
      <c r="I108" s="126"/>
      <c r="J108" s="126">
        <v>158</v>
      </c>
      <c r="K108" s="126"/>
      <c r="L108" s="126"/>
      <c r="M108" s="126"/>
      <c r="N108" s="126">
        <v>161</v>
      </c>
      <c r="O108" s="126">
        <v>143</v>
      </c>
      <c r="P108" s="127">
        <v>141</v>
      </c>
      <c r="Q108" s="127">
        <v>154</v>
      </c>
      <c r="R108" s="127">
        <v>130</v>
      </c>
      <c r="S108" s="127">
        <v>153</v>
      </c>
      <c r="T108" s="127">
        <v>166</v>
      </c>
      <c r="U108" s="127">
        <v>161</v>
      </c>
      <c r="V108" s="127">
        <v>186</v>
      </c>
      <c r="W108" s="127"/>
      <c r="X108" s="127"/>
      <c r="Y108" s="127">
        <v>144</v>
      </c>
      <c r="Z108" s="127"/>
      <c r="AA108" s="127"/>
      <c r="AB108" s="127">
        <v>158</v>
      </c>
      <c r="AC108" s="127"/>
      <c r="AD108" s="134">
        <f>D108+E108+F108+G108+H108+I108+J108+K108+L108+M108+N108+O108+P108+Q108+R108+S108+T108+U108+V108+W108+X108+Y108+Z108+AA108+AB108+AC108</f>
        <v>2517</v>
      </c>
      <c r="AE108" s="68">
        <f>AD108/COUNTIF(D108:AC108,"&gt;0")</f>
        <v>157.3125</v>
      </c>
      <c r="AF108" s="123">
        <f>COUNTIF(D108:AC108,"&gt;0")</f>
        <v>16</v>
      </c>
    </row>
    <row r="109" spans="1:32" ht="13.5" thickBot="1">
      <c r="A109" s="122" t="s">
        <v>118</v>
      </c>
      <c r="B109" s="4" t="s">
        <v>324</v>
      </c>
      <c r="C109" s="141" t="s">
        <v>215</v>
      </c>
      <c r="D109" s="126"/>
      <c r="E109" s="128"/>
      <c r="F109" s="126"/>
      <c r="G109" s="126"/>
      <c r="H109" s="126"/>
      <c r="I109" s="126"/>
      <c r="J109" s="126"/>
      <c r="K109" s="128"/>
      <c r="L109" s="126"/>
      <c r="M109" s="126"/>
      <c r="N109" s="126"/>
      <c r="O109" s="126"/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>
        <v>157</v>
      </c>
      <c r="AD109" s="134">
        <f>D109+E109+F109+G109+H109+I109+J109+K109+L109+M109+N109+O109+P109+Q109+R109+S109+T109+U109+V109+W109+X109+Y109+Z109+AA109+AB109+AC109</f>
        <v>157</v>
      </c>
      <c r="AE109" s="68">
        <f>AD109/COUNTIF(D109:AC109,"&gt;0")</f>
        <v>157</v>
      </c>
      <c r="AF109" s="123">
        <f>COUNTIF(D109:AC109,"&gt;0")</f>
        <v>1</v>
      </c>
    </row>
    <row r="110" spans="1:32" ht="13.5" thickBot="1">
      <c r="A110" s="122" t="s">
        <v>119</v>
      </c>
      <c r="B110" s="4" t="s">
        <v>196</v>
      </c>
      <c r="C110" s="141" t="s">
        <v>147</v>
      </c>
      <c r="D110" s="126">
        <v>153</v>
      </c>
      <c r="E110" s="126">
        <v>170</v>
      </c>
      <c r="F110" s="126">
        <v>151</v>
      </c>
      <c r="G110" s="126">
        <v>165</v>
      </c>
      <c r="H110" s="126">
        <v>178</v>
      </c>
      <c r="I110" s="126">
        <v>161</v>
      </c>
      <c r="J110" s="126">
        <v>154</v>
      </c>
      <c r="K110" s="126"/>
      <c r="L110" s="126"/>
      <c r="M110" s="126"/>
      <c r="N110" s="126">
        <v>166</v>
      </c>
      <c r="O110" s="126"/>
      <c r="P110" s="127"/>
      <c r="Q110" s="127">
        <v>131</v>
      </c>
      <c r="R110" s="127">
        <v>153</v>
      </c>
      <c r="S110" s="127">
        <v>181</v>
      </c>
      <c r="T110" s="127"/>
      <c r="U110" s="127">
        <v>137</v>
      </c>
      <c r="V110" s="127">
        <v>166</v>
      </c>
      <c r="W110" s="127">
        <v>160</v>
      </c>
      <c r="X110" s="127"/>
      <c r="Y110" s="127"/>
      <c r="Z110" s="127">
        <v>144</v>
      </c>
      <c r="AA110" s="127"/>
      <c r="AB110" s="127">
        <v>152</v>
      </c>
      <c r="AC110" s="127">
        <v>145</v>
      </c>
      <c r="AD110" s="134">
        <f>D110+E110+F110+G110+H110+I110+J110+K110+L110+M110+N110+O110+P110+Q110+R110+S110+T110+U110+V110+W110+X110+Y110+Z110+AA110+AB110+AC110</f>
        <v>2667</v>
      </c>
      <c r="AE110" s="68">
        <f>AD110/COUNTIF(D110:AC110,"&gt;0")</f>
        <v>156.88235294117646</v>
      </c>
      <c r="AF110" s="123">
        <f>COUNTIF(D110:AC110,"&gt;0")</f>
        <v>17</v>
      </c>
    </row>
    <row r="111" spans="1:32" ht="13.5" thickBot="1">
      <c r="A111" s="122" t="s">
        <v>120</v>
      </c>
      <c r="B111" s="4" t="s">
        <v>191</v>
      </c>
      <c r="C111" s="141" t="s">
        <v>201</v>
      </c>
      <c r="D111" s="126">
        <v>145</v>
      </c>
      <c r="E111" s="126"/>
      <c r="F111" s="126"/>
      <c r="G111" s="126"/>
      <c r="H111" s="126"/>
      <c r="I111" s="126">
        <v>157</v>
      </c>
      <c r="J111" s="126"/>
      <c r="K111" s="126">
        <v>161</v>
      </c>
      <c r="L111" s="126">
        <v>157</v>
      </c>
      <c r="M111" s="126"/>
      <c r="N111" s="126">
        <v>171</v>
      </c>
      <c r="O111" s="128"/>
      <c r="P111" s="127"/>
      <c r="Q111" s="127">
        <v>139</v>
      </c>
      <c r="R111" s="127">
        <v>162</v>
      </c>
      <c r="S111" s="127"/>
      <c r="T111" s="127">
        <v>162</v>
      </c>
      <c r="U111" s="127">
        <v>159</v>
      </c>
      <c r="V111" s="127">
        <v>165</v>
      </c>
      <c r="W111" s="127">
        <v>130</v>
      </c>
      <c r="X111" s="127">
        <v>137</v>
      </c>
      <c r="Y111" s="127"/>
      <c r="Z111" s="127"/>
      <c r="AA111" s="127">
        <v>171</v>
      </c>
      <c r="AB111" s="127">
        <v>164</v>
      </c>
      <c r="AC111" s="127">
        <v>161</v>
      </c>
      <c r="AD111" s="134">
        <f>D111+E111+F111+G111+H111+I111+J111+K111+L111+M111+N111+O111+P111+Q111+R111+S111+T111+U111+V111+W111+X111+Y111+Z111+AA111+AB111+AC111</f>
        <v>2341</v>
      </c>
      <c r="AE111" s="68">
        <f>AD111/COUNTIF(D111:AC111,"&gt;0")</f>
        <v>156.06666666666666</v>
      </c>
      <c r="AF111" s="123">
        <f>COUNTIF(D111:AC111,"&gt;0")</f>
        <v>15</v>
      </c>
    </row>
    <row r="112" spans="1:32" ht="13.5" thickBot="1">
      <c r="A112" s="122" t="s">
        <v>121</v>
      </c>
      <c r="B112" s="121" t="s">
        <v>291</v>
      </c>
      <c r="C112" s="141" t="s">
        <v>208</v>
      </c>
      <c r="D112" s="126"/>
      <c r="E112" s="126"/>
      <c r="F112" s="126"/>
      <c r="G112" s="126">
        <v>144</v>
      </c>
      <c r="H112" s="126">
        <v>148</v>
      </c>
      <c r="I112" s="126"/>
      <c r="J112" s="126"/>
      <c r="K112" s="126">
        <v>141</v>
      </c>
      <c r="L112" s="126"/>
      <c r="M112" s="126">
        <v>168</v>
      </c>
      <c r="N112" s="126">
        <v>157</v>
      </c>
      <c r="O112" s="126">
        <v>165</v>
      </c>
      <c r="P112" s="127">
        <v>158</v>
      </c>
      <c r="Q112" s="127">
        <v>147</v>
      </c>
      <c r="R112" s="127">
        <v>153</v>
      </c>
      <c r="S112" s="127">
        <v>163</v>
      </c>
      <c r="T112" s="127"/>
      <c r="U112" s="127">
        <v>131</v>
      </c>
      <c r="V112" s="127">
        <v>150</v>
      </c>
      <c r="W112" s="127"/>
      <c r="X112" s="127"/>
      <c r="Y112" s="127">
        <v>164</v>
      </c>
      <c r="Z112" s="127">
        <v>164</v>
      </c>
      <c r="AA112" s="127">
        <v>176</v>
      </c>
      <c r="AB112" s="127">
        <v>171</v>
      </c>
      <c r="AC112" s="127">
        <v>148</v>
      </c>
      <c r="AD112" s="134">
        <f>D112+E112+F112+G112+H112+I112+J112+K112+L112+M112+N112+O112+P112+Q112+R112+S112+T112+U112+V112+W112+X112+Y112+Z112+AA112+AB112+AC112</f>
        <v>2648</v>
      </c>
      <c r="AE112" s="68">
        <f>AD112/COUNTIF(D112:AC112,"&gt;0")</f>
        <v>155.76470588235293</v>
      </c>
      <c r="AF112" s="123">
        <f>COUNTIF(D112:AC112,"&gt;0")</f>
        <v>17</v>
      </c>
    </row>
    <row r="113" spans="1:32" ht="13.5" thickBot="1">
      <c r="A113" s="122" t="s">
        <v>122</v>
      </c>
      <c r="B113" s="121" t="s">
        <v>288</v>
      </c>
      <c r="C113" s="141" t="s">
        <v>255</v>
      </c>
      <c r="D113" s="126"/>
      <c r="E113" s="126"/>
      <c r="F113" s="126"/>
      <c r="G113" s="126">
        <v>165</v>
      </c>
      <c r="H113" s="126">
        <v>131</v>
      </c>
      <c r="I113" s="126"/>
      <c r="J113" s="126">
        <v>153</v>
      </c>
      <c r="K113" s="126"/>
      <c r="L113" s="126"/>
      <c r="M113" s="126">
        <v>145</v>
      </c>
      <c r="N113" s="126"/>
      <c r="O113" s="126">
        <v>166</v>
      </c>
      <c r="P113" s="127">
        <v>165</v>
      </c>
      <c r="Q113" s="127"/>
      <c r="R113" s="127">
        <v>160</v>
      </c>
      <c r="S113" s="127">
        <v>160</v>
      </c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34">
        <f>D113+E113+F113+G113+H113+I113+J113+K113+L113+M113+N113+O113+P113+Q113+R113+S113+T113+U113+V113+W113+X113+Y113+Z113+AA113+AB113+AC113</f>
        <v>1245</v>
      </c>
      <c r="AE113" s="68">
        <f>AD113/COUNTIF(D113:AC113,"&gt;0")</f>
        <v>155.625</v>
      </c>
      <c r="AF113" s="123">
        <f>COUNTIF(D113:AC113,"&gt;0")</f>
        <v>8</v>
      </c>
    </row>
    <row r="114" spans="1:32" ht="13.5" thickBot="1">
      <c r="A114" s="122" t="s">
        <v>123</v>
      </c>
      <c r="B114" s="4" t="s">
        <v>252</v>
      </c>
      <c r="C114" s="141" t="s">
        <v>208</v>
      </c>
      <c r="D114" s="126"/>
      <c r="E114" s="126">
        <v>168</v>
      </c>
      <c r="F114" s="126">
        <v>149</v>
      </c>
      <c r="G114" s="126">
        <v>155</v>
      </c>
      <c r="H114" s="126"/>
      <c r="I114" s="126">
        <v>158</v>
      </c>
      <c r="J114" s="126">
        <v>150</v>
      </c>
      <c r="K114" s="126"/>
      <c r="L114" s="126">
        <v>165</v>
      </c>
      <c r="M114" s="126">
        <v>174</v>
      </c>
      <c r="N114" s="126">
        <v>157</v>
      </c>
      <c r="O114" s="126">
        <v>135</v>
      </c>
      <c r="P114" s="127"/>
      <c r="Q114" s="127"/>
      <c r="R114" s="127">
        <v>132</v>
      </c>
      <c r="S114" s="127">
        <v>142</v>
      </c>
      <c r="T114" s="127">
        <v>136</v>
      </c>
      <c r="U114" s="127">
        <v>137</v>
      </c>
      <c r="V114" s="127"/>
      <c r="W114" s="127"/>
      <c r="X114" s="127">
        <v>163</v>
      </c>
      <c r="Y114" s="127">
        <v>163</v>
      </c>
      <c r="Z114" s="127">
        <v>157</v>
      </c>
      <c r="AA114" s="127">
        <v>175</v>
      </c>
      <c r="AB114" s="127"/>
      <c r="AC114" s="127">
        <v>170</v>
      </c>
      <c r="AD114" s="134">
        <f>D114+E114+F114+G114+H114+I114+J114+K114+L114+M114+N114+O114+P114+Q114+R114+S114+T114+U114+V114+W114+X114+Y114+Z114+AA114+AB114+AC114</f>
        <v>2786</v>
      </c>
      <c r="AE114" s="68">
        <f>AD114/COUNTIF(D114:AC114,"&gt;0")</f>
        <v>154.77777777777777</v>
      </c>
      <c r="AF114" s="123">
        <f>COUNTIF(D114:AC114,"&gt;0")</f>
        <v>18</v>
      </c>
    </row>
    <row r="115" spans="1:32" ht="13.5" thickBot="1">
      <c r="A115" s="122" t="s">
        <v>124</v>
      </c>
      <c r="B115" s="4" t="s">
        <v>245</v>
      </c>
      <c r="C115" s="141" t="s">
        <v>201</v>
      </c>
      <c r="D115" s="126"/>
      <c r="E115" s="126">
        <v>147</v>
      </c>
      <c r="F115" s="126">
        <v>158</v>
      </c>
      <c r="G115" s="126">
        <v>117</v>
      </c>
      <c r="H115" s="126"/>
      <c r="I115" s="126"/>
      <c r="J115" s="126">
        <v>167</v>
      </c>
      <c r="K115" s="126">
        <v>148</v>
      </c>
      <c r="L115" s="126"/>
      <c r="M115" s="126"/>
      <c r="N115" s="126"/>
      <c r="O115" s="126">
        <v>166</v>
      </c>
      <c r="P115" s="127">
        <v>154</v>
      </c>
      <c r="Q115" s="127"/>
      <c r="R115" s="127"/>
      <c r="S115" s="127">
        <v>157</v>
      </c>
      <c r="T115" s="127">
        <v>179</v>
      </c>
      <c r="U115" s="127">
        <v>146</v>
      </c>
      <c r="V115" s="127">
        <v>162</v>
      </c>
      <c r="W115" s="127">
        <v>162</v>
      </c>
      <c r="X115" s="127">
        <v>170</v>
      </c>
      <c r="Y115" s="127">
        <v>152</v>
      </c>
      <c r="Z115" s="127">
        <v>129</v>
      </c>
      <c r="AA115" s="127">
        <v>140</v>
      </c>
      <c r="AB115" s="127">
        <v>155</v>
      </c>
      <c r="AC115" s="127">
        <v>158</v>
      </c>
      <c r="AD115" s="134">
        <f>D115+E115+F115+G115+H115+I115+J115+K115+L115+M115+N115+O115+P115+Q115+R115+S115+T115+U115+V115+W115+X115+Y115+Z115+AA115+AB115+AC115</f>
        <v>2767</v>
      </c>
      <c r="AE115" s="68">
        <f>AD115/COUNTIF(D115:AC115,"&gt;0")</f>
        <v>153.72222222222223</v>
      </c>
      <c r="AF115" s="123">
        <f>COUNTIF(D115:AC115,"&gt;0")</f>
        <v>18</v>
      </c>
    </row>
    <row r="116" spans="1:32" ht="13.5" thickBot="1">
      <c r="A116" s="122" t="s">
        <v>125</v>
      </c>
      <c r="B116" s="4" t="s">
        <v>294</v>
      </c>
      <c r="C116" s="141" t="s">
        <v>255</v>
      </c>
      <c r="D116" s="126"/>
      <c r="E116" s="126"/>
      <c r="F116" s="126"/>
      <c r="G116" s="126"/>
      <c r="H116" s="126"/>
      <c r="I116" s="126"/>
      <c r="J116" s="126">
        <v>143</v>
      </c>
      <c r="K116" s="126"/>
      <c r="L116" s="126"/>
      <c r="M116" s="126">
        <v>187</v>
      </c>
      <c r="N116" s="126"/>
      <c r="O116" s="126"/>
      <c r="P116" s="127"/>
      <c r="Q116" s="127"/>
      <c r="R116" s="127"/>
      <c r="S116" s="127"/>
      <c r="T116" s="127"/>
      <c r="U116" s="127"/>
      <c r="V116" s="127"/>
      <c r="W116" s="127">
        <v>127</v>
      </c>
      <c r="X116" s="127"/>
      <c r="Y116" s="127"/>
      <c r="Z116" s="127"/>
      <c r="AA116" s="127"/>
      <c r="AB116" s="127"/>
      <c r="AC116" s="127"/>
      <c r="AD116" s="134">
        <f>D116+E116+F116+G116+H116+I116+J116+K116+L116+M116+N116+O116+P116+Q116+R116+S116+T116+U116+V116+W116+X116+Y116+Z116+AA116+AB116+AC116</f>
        <v>457</v>
      </c>
      <c r="AE116" s="68">
        <f>AD116/COUNTIF(D116:AC116,"&gt;0")</f>
        <v>152.33333333333334</v>
      </c>
      <c r="AF116" s="123">
        <f>COUNTIF(D116:AC116,"&gt;0")</f>
        <v>3</v>
      </c>
    </row>
    <row r="117" spans="1:32" ht="13.5" thickBot="1">
      <c r="A117" s="122" t="s">
        <v>126</v>
      </c>
      <c r="B117" s="4" t="s">
        <v>270</v>
      </c>
      <c r="C117" s="141" t="s">
        <v>241</v>
      </c>
      <c r="D117" s="126"/>
      <c r="E117" s="126">
        <v>158</v>
      </c>
      <c r="F117" s="126"/>
      <c r="G117" s="126">
        <v>139</v>
      </c>
      <c r="H117" s="126"/>
      <c r="I117" s="126">
        <v>164</v>
      </c>
      <c r="J117" s="126">
        <v>164</v>
      </c>
      <c r="K117" s="126"/>
      <c r="L117" s="126">
        <v>158</v>
      </c>
      <c r="M117" s="126"/>
      <c r="N117" s="126">
        <v>128</v>
      </c>
      <c r="O117" s="126"/>
      <c r="P117" s="127">
        <v>150</v>
      </c>
      <c r="Q117" s="127"/>
      <c r="R117" s="127"/>
      <c r="S117" s="127">
        <v>155</v>
      </c>
      <c r="T117" s="127"/>
      <c r="U117" s="127">
        <v>154</v>
      </c>
      <c r="V117" s="127"/>
      <c r="W117" s="127">
        <v>145</v>
      </c>
      <c r="X117" s="127"/>
      <c r="Y117" s="127"/>
      <c r="Z117" s="127">
        <v>166</v>
      </c>
      <c r="AA117" s="127"/>
      <c r="AB117" s="127">
        <v>144</v>
      </c>
      <c r="AC117" s="127"/>
      <c r="AD117" s="134">
        <f>D117+E117+F117+G117+H117+I117+J117+K117+L117+M117+N117+O117+P117+Q117+R117+S117+T117+U117+V117+W117+X117+Y117+Z117+AA117+AB117+AC117</f>
        <v>1825</v>
      </c>
      <c r="AE117" s="68">
        <f>AD117/COUNTIF(D117:AC117,"&gt;0")</f>
        <v>152.08333333333334</v>
      </c>
      <c r="AF117" s="123">
        <f>COUNTIF(D117:AC117,"&gt;0")</f>
        <v>12</v>
      </c>
    </row>
    <row r="118" spans="1:32" ht="13.5" thickBot="1">
      <c r="A118" s="122" t="s">
        <v>127</v>
      </c>
      <c r="B118" s="4" t="s">
        <v>320</v>
      </c>
      <c r="C118" s="141" t="s">
        <v>215</v>
      </c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  <c r="O118" s="126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>
        <v>151</v>
      </c>
      <c r="Z118" s="127"/>
      <c r="AA118" s="127"/>
      <c r="AB118" s="127"/>
      <c r="AC118" s="127"/>
      <c r="AD118" s="134">
        <f>D118+E118+F118+G118+H118+I118+J118+K118+L118+M118+N118+O118+P118+Q118+R118+S118+T118+U118+V118+W118+X118+Y118+Z118+AA118+AB118+AC118</f>
        <v>151</v>
      </c>
      <c r="AE118" s="68">
        <f>AD118/COUNTIF(D118:AC118,"&gt;0")</f>
        <v>151</v>
      </c>
      <c r="AF118" s="123">
        <f>COUNTIF(D118:AC118,"&gt;0")</f>
        <v>1</v>
      </c>
    </row>
    <row r="119" spans="1:32" ht="13.5" thickBot="1">
      <c r="A119" s="122" t="s">
        <v>128</v>
      </c>
      <c r="B119" s="4" t="s">
        <v>278</v>
      </c>
      <c r="C119" s="141" t="s">
        <v>188</v>
      </c>
      <c r="D119" s="126"/>
      <c r="E119" s="126">
        <v>166</v>
      </c>
      <c r="F119" s="126"/>
      <c r="G119" s="126"/>
      <c r="H119" s="126">
        <v>126</v>
      </c>
      <c r="I119" s="126">
        <v>167</v>
      </c>
      <c r="J119" s="126">
        <v>147</v>
      </c>
      <c r="K119" s="126"/>
      <c r="L119" s="126">
        <v>154</v>
      </c>
      <c r="M119" s="126"/>
      <c r="N119" s="126"/>
      <c r="O119" s="126">
        <v>161</v>
      </c>
      <c r="P119" s="127"/>
      <c r="Q119" s="127"/>
      <c r="R119" s="127"/>
      <c r="S119" s="127">
        <v>135</v>
      </c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34">
        <f>D119+E119+F119+G119+H119+I119+J119+K119+L119+M119+N119+O119+P119+Q119+R119+S119+T119+U119+V119+W119+X119+Y119+Z119+AA119+AB119+AC119</f>
        <v>1056</v>
      </c>
      <c r="AE119" s="68">
        <f>AD119/COUNTIF(D119:AC119,"&gt;0")</f>
        <v>150.85714285714286</v>
      </c>
      <c r="AF119" s="123">
        <f>COUNTIF(D119:AC119,"&gt;0")</f>
        <v>7</v>
      </c>
    </row>
    <row r="120" spans="1:32" ht="13.5" thickBot="1">
      <c r="A120" s="122" t="s">
        <v>256</v>
      </c>
      <c r="B120" s="4" t="s">
        <v>304</v>
      </c>
      <c r="C120" s="141" t="s">
        <v>147</v>
      </c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  <c r="P120" s="127"/>
      <c r="Q120" s="127">
        <v>150</v>
      </c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34">
        <f>D120+E120+F120+G120+H120+I120+J120+K120+L120+M120+N120+O120+P120+Q120+R120+S120+T120+U120+V120+W120+X120+Y120+Z120+AA120+AB120+AC120</f>
        <v>150</v>
      </c>
      <c r="AE120" s="68">
        <f>AD120/COUNTIF(D120:AC120,"&gt;0")</f>
        <v>150</v>
      </c>
      <c r="AF120" s="123">
        <f>COUNTIF(D120:AC120,"&gt;0")</f>
        <v>1</v>
      </c>
    </row>
    <row r="121" spans="1:32" ht="13.5" thickBot="1">
      <c r="A121" s="122" t="s">
        <v>257</v>
      </c>
      <c r="B121" s="4" t="s">
        <v>247</v>
      </c>
      <c r="C121" s="141" t="s">
        <v>201</v>
      </c>
      <c r="D121" s="126"/>
      <c r="E121" s="126">
        <v>155</v>
      </c>
      <c r="F121" s="126"/>
      <c r="G121" s="126"/>
      <c r="H121" s="126">
        <v>138</v>
      </c>
      <c r="I121" s="126"/>
      <c r="J121" s="126"/>
      <c r="K121" s="126"/>
      <c r="L121" s="126"/>
      <c r="M121" s="126">
        <v>155</v>
      </c>
      <c r="N121" s="126"/>
      <c r="O121" s="126"/>
      <c r="P121" s="127">
        <v>128</v>
      </c>
      <c r="Q121" s="127"/>
      <c r="R121" s="127"/>
      <c r="S121" s="127"/>
      <c r="T121" s="127"/>
      <c r="U121" s="127"/>
      <c r="V121" s="127"/>
      <c r="W121" s="127"/>
      <c r="X121" s="127"/>
      <c r="Y121" s="127"/>
      <c r="Z121" s="127">
        <v>175</v>
      </c>
      <c r="AA121" s="127"/>
      <c r="AB121" s="127"/>
      <c r="AC121" s="127">
        <v>148</v>
      </c>
      <c r="AD121" s="134">
        <f>D121+E121+F121+G121+H121+I121+J121+K121+L121+M121+N121+O121+P121+Q121+R121+S121+T121+U121+V121+W121+X121+Y121+Z121+AA121+AB121+AC121</f>
        <v>899</v>
      </c>
      <c r="AE121" s="68">
        <f>AD121/COUNTIF(D121:AC121,"&gt;0")</f>
        <v>149.83333333333334</v>
      </c>
      <c r="AF121" s="123">
        <f>COUNTIF(D121:AC121,"&gt;0")</f>
        <v>6</v>
      </c>
    </row>
    <row r="122" spans="1:32" ht="13.5" thickBot="1">
      <c r="A122" s="122" t="s">
        <v>258</v>
      </c>
      <c r="B122" s="121" t="s">
        <v>207</v>
      </c>
      <c r="C122" s="141" t="s">
        <v>208</v>
      </c>
      <c r="D122" s="126">
        <v>135</v>
      </c>
      <c r="E122" s="126"/>
      <c r="F122" s="126">
        <v>144</v>
      </c>
      <c r="G122" s="126">
        <v>141</v>
      </c>
      <c r="H122" s="126"/>
      <c r="I122" s="126"/>
      <c r="J122" s="126">
        <v>162</v>
      </c>
      <c r="K122" s="126">
        <v>151</v>
      </c>
      <c r="L122" s="126"/>
      <c r="M122" s="126"/>
      <c r="N122" s="126"/>
      <c r="O122" s="126"/>
      <c r="P122" s="127"/>
      <c r="Q122" s="127">
        <v>176</v>
      </c>
      <c r="R122" s="127"/>
      <c r="S122" s="127"/>
      <c r="T122" s="127"/>
      <c r="U122" s="127"/>
      <c r="V122" s="127">
        <v>151</v>
      </c>
      <c r="W122" s="127">
        <v>145</v>
      </c>
      <c r="X122" s="127">
        <v>134</v>
      </c>
      <c r="Y122" s="127"/>
      <c r="Z122" s="127"/>
      <c r="AA122" s="127"/>
      <c r="AB122" s="127"/>
      <c r="AC122" s="127"/>
      <c r="AD122" s="134">
        <f>D122+E122+F122+G122+H122+I122+J122+K122+L122+M122+N122+O122+P122+Q122+R122+S122+T122+U122+V122+W122+X122+Y122+Z122+AA122+AB122+AC122</f>
        <v>1339</v>
      </c>
      <c r="AE122" s="68">
        <f>AD122/COUNTIF(D122:AC122,"&gt;0")</f>
        <v>148.77777777777777</v>
      </c>
      <c r="AF122" s="123">
        <f>COUNTIF(D122:AC122,"&gt;0")</f>
        <v>9</v>
      </c>
    </row>
    <row r="123" spans="1:32" ht="13.5" thickBot="1">
      <c r="A123" s="122" t="s">
        <v>259</v>
      </c>
      <c r="B123" s="121" t="s">
        <v>152</v>
      </c>
      <c r="C123" s="141" t="s">
        <v>188</v>
      </c>
      <c r="D123" s="126">
        <v>151</v>
      </c>
      <c r="E123" s="128">
        <v>136</v>
      </c>
      <c r="F123" s="126">
        <v>135</v>
      </c>
      <c r="G123" s="126">
        <v>148</v>
      </c>
      <c r="H123" s="126"/>
      <c r="I123" s="126"/>
      <c r="J123" s="126">
        <v>174</v>
      </c>
      <c r="K123" s="126"/>
      <c r="L123" s="126">
        <v>126</v>
      </c>
      <c r="M123" s="126">
        <v>153</v>
      </c>
      <c r="N123" s="133"/>
      <c r="O123" s="126"/>
      <c r="P123" s="127"/>
      <c r="Q123" s="127"/>
      <c r="R123" s="127">
        <v>166</v>
      </c>
      <c r="S123" s="127">
        <v>150</v>
      </c>
      <c r="T123" s="127">
        <v>145</v>
      </c>
      <c r="U123" s="127"/>
      <c r="V123" s="127">
        <v>167</v>
      </c>
      <c r="W123" s="127">
        <v>141</v>
      </c>
      <c r="X123" s="127">
        <v>149</v>
      </c>
      <c r="Y123" s="127"/>
      <c r="Z123" s="127"/>
      <c r="AA123" s="127">
        <v>129</v>
      </c>
      <c r="AB123" s="127"/>
      <c r="AC123" s="127">
        <v>161</v>
      </c>
      <c r="AD123" s="134">
        <f>D123+E123+F123+G123+H123+I123+J123+K123+L123+M123+N123+O123+P123+Q123+R123+S123+T123+U123+V123+W123+X123+Y123+Z123+AA123+AB123+AC123</f>
        <v>2231</v>
      </c>
      <c r="AE123" s="68">
        <f>AD123/COUNTIF(D123:AC123,"&gt;0")</f>
        <v>148.73333333333332</v>
      </c>
      <c r="AF123" s="123">
        <f>COUNTIF(D123:AC123,"&gt;0")</f>
        <v>15</v>
      </c>
    </row>
    <row r="124" spans="1:32" ht="13.5" thickBot="1">
      <c r="A124" s="122" t="s">
        <v>260</v>
      </c>
      <c r="B124" s="121" t="s">
        <v>204</v>
      </c>
      <c r="C124" s="141" t="s">
        <v>208</v>
      </c>
      <c r="D124" s="126">
        <v>159</v>
      </c>
      <c r="E124" s="126"/>
      <c r="F124" s="126">
        <v>142</v>
      </c>
      <c r="G124" s="126"/>
      <c r="H124" s="126"/>
      <c r="I124" s="126"/>
      <c r="J124" s="126">
        <v>169</v>
      </c>
      <c r="K124" s="126">
        <v>142</v>
      </c>
      <c r="L124" s="126">
        <v>137</v>
      </c>
      <c r="M124" s="126">
        <v>152</v>
      </c>
      <c r="N124" s="126">
        <v>141</v>
      </c>
      <c r="O124" s="126"/>
      <c r="P124" s="127">
        <v>150</v>
      </c>
      <c r="Q124" s="127">
        <v>135</v>
      </c>
      <c r="R124" s="127">
        <v>149</v>
      </c>
      <c r="S124" s="127">
        <v>163</v>
      </c>
      <c r="T124" s="127">
        <v>147</v>
      </c>
      <c r="U124" s="127"/>
      <c r="V124" s="127"/>
      <c r="W124" s="127">
        <v>153</v>
      </c>
      <c r="X124" s="127"/>
      <c r="Y124" s="127">
        <v>132</v>
      </c>
      <c r="Z124" s="127">
        <v>159</v>
      </c>
      <c r="AA124" s="127">
        <v>129</v>
      </c>
      <c r="AB124" s="127">
        <v>149</v>
      </c>
      <c r="AC124" s="127">
        <v>163</v>
      </c>
      <c r="AD124" s="134">
        <f>D124+E124+F124+G124+H124+I124+J124+K124+L124+M124+N124+O124+P124+Q124+R124+S124+T124+U124+V124+W124+X124+Y124+Z124+AA124+AB124+AC124</f>
        <v>2671</v>
      </c>
      <c r="AE124" s="68">
        <f>AD124/COUNTIF(D124:AC124,"&gt;0")</f>
        <v>148.38888888888889</v>
      </c>
      <c r="AF124" s="123">
        <f>COUNTIF(D124:AC124,"&gt;0")</f>
        <v>18</v>
      </c>
    </row>
    <row r="125" spans="1:32" ht="13.5" thickBot="1">
      <c r="A125" s="122" t="s">
        <v>261</v>
      </c>
      <c r="B125" s="4" t="s">
        <v>319</v>
      </c>
      <c r="C125" s="141" t="s">
        <v>188</v>
      </c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7"/>
      <c r="Q125" s="127"/>
      <c r="R125" s="127"/>
      <c r="S125" s="127"/>
      <c r="T125" s="127"/>
      <c r="U125" s="127">
        <v>157</v>
      </c>
      <c r="V125" s="127"/>
      <c r="W125" s="127"/>
      <c r="X125" s="127"/>
      <c r="Y125" s="127">
        <v>139</v>
      </c>
      <c r="Z125" s="127"/>
      <c r="AA125" s="127"/>
      <c r="AB125" s="127"/>
      <c r="AC125" s="127"/>
      <c r="AD125" s="134">
        <f>D125+E125+F125+G125+H125+I125+J125+K125+L125+M125+N125+O125+P125+Q125+R125+S125+T125+U125+V125+W125+X125+Y125+Z125+AA125+AB125+AC125</f>
        <v>296</v>
      </c>
      <c r="AE125" s="68">
        <f>AD125/COUNTIF(D125:AC125,"&gt;0")</f>
        <v>148</v>
      </c>
      <c r="AF125" s="123">
        <f>COUNTIF(D125:AC125,"&gt;0")</f>
        <v>2</v>
      </c>
    </row>
    <row r="126" spans="1:32" ht="13.5" thickBot="1">
      <c r="A126" s="122" t="s">
        <v>262</v>
      </c>
      <c r="B126" s="4" t="s">
        <v>190</v>
      </c>
      <c r="C126" s="141" t="s">
        <v>201</v>
      </c>
      <c r="D126" s="126">
        <v>142</v>
      </c>
      <c r="E126" s="126"/>
      <c r="F126" s="126"/>
      <c r="G126" s="126"/>
      <c r="H126" s="126">
        <v>152</v>
      </c>
      <c r="I126" s="126"/>
      <c r="J126" s="126"/>
      <c r="K126" s="126"/>
      <c r="L126" s="126">
        <v>156</v>
      </c>
      <c r="M126" s="126"/>
      <c r="N126" s="126">
        <v>141</v>
      </c>
      <c r="O126" s="128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34">
        <f>D126+E126+F126+G126+H126+I126+J126+K126+L126+M126+N126+O126+P126+Q126+R126+S126+T126+U126+V126+W126+X126+Y126+Z126+AA126+AB126+AC126</f>
        <v>591</v>
      </c>
      <c r="AE126" s="68">
        <f>AD126/COUNTIF(D126:AC126,"&gt;0")</f>
        <v>147.75</v>
      </c>
      <c r="AF126" s="123">
        <f>COUNTIF(D126:AC126,"&gt;0")</f>
        <v>4</v>
      </c>
    </row>
    <row r="127" spans="1:32" ht="13.5" thickBot="1">
      <c r="A127" s="122" t="s">
        <v>263</v>
      </c>
      <c r="B127" s="4" t="s">
        <v>313</v>
      </c>
      <c r="C127" s="141" t="s">
        <v>255</v>
      </c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126"/>
      <c r="O127" s="126"/>
      <c r="P127" s="127"/>
      <c r="Q127" s="127"/>
      <c r="R127" s="127"/>
      <c r="S127" s="127"/>
      <c r="T127" s="127"/>
      <c r="U127" s="127">
        <v>135</v>
      </c>
      <c r="V127" s="127">
        <v>145</v>
      </c>
      <c r="W127" s="127">
        <v>119</v>
      </c>
      <c r="X127" s="127">
        <v>136</v>
      </c>
      <c r="Y127" s="127">
        <v>153</v>
      </c>
      <c r="Z127" s="127">
        <v>171</v>
      </c>
      <c r="AA127" s="127">
        <v>164</v>
      </c>
      <c r="AB127" s="127">
        <v>142</v>
      </c>
      <c r="AC127" s="127">
        <v>159</v>
      </c>
      <c r="AD127" s="134">
        <f>D127+E127+F127+G127+H127+I127+J127+K127+L127+M127+N127+O127+P127+Q127+R127+S127+T127+U127+V127+W127+X127+Y127+Z127+AA127+AB127+AC127</f>
        <v>1324</v>
      </c>
      <c r="AE127" s="68">
        <f>AD127/COUNTIF(D127:AC127,"&gt;0")</f>
        <v>147.11111111111111</v>
      </c>
      <c r="AF127" s="123">
        <f>COUNTIF(D127:AC127,"&gt;0")</f>
        <v>9</v>
      </c>
    </row>
    <row r="128" spans="1:32" ht="13.5" thickBot="1">
      <c r="A128" s="122" t="s">
        <v>264</v>
      </c>
      <c r="B128" s="121" t="s">
        <v>298</v>
      </c>
      <c r="C128" s="141" t="s">
        <v>66</v>
      </c>
      <c r="D128" s="126"/>
      <c r="E128" s="126"/>
      <c r="F128" s="126"/>
      <c r="G128" s="126"/>
      <c r="H128" s="126"/>
      <c r="I128" s="126"/>
      <c r="J128" s="126"/>
      <c r="K128" s="126"/>
      <c r="L128" s="126">
        <v>157</v>
      </c>
      <c r="M128" s="126"/>
      <c r="N128" s="126"/>
      <c r="O128" s="126"/>
      <c r="P128" s="127"/>
      <c r="Q128" s="127">
        <v>152</v>
      </c>
      <c r="R128" s="127"/>
      <c r="S128" s="127"/>
      <c r="T128" s="127"/>
      <c r="U128" s="127"/>
      <c r="V128" s="127"/>
      <c r="W128" s="127">
        <v>142</v>
      </c>
      <c r="X128" s="127"/>
      <c r="Y128" s="127">
        <v>136</v>
      </c>
      <c r="Z128" s="127"/>
      <c r="AA128" s="127"/>
      <c r="AB128" s="127"/>
      <c r="AC128" s="127"/>
      <c r="AD128" s="134">
        <f>D128+E128+F128+G128+H128+I128+J128+K128+L128+M128+N128+O128+P128+Q128+R128+S128+T128+U128+V128+W128+X128+Y128+Z128+AA128+AB128+AC128</f>
        <v>587</v>
      </c>
      <c r="AE128" s="68">
        <f>AD128/COUNTIF(D128:AC128,"&gt;0")</f>
        <v>146.75</v>
      </c>
      <c r="AF128" s="123">
        <f>COUNTIF(D128:AC128,"&gt;0")</f>
        <v>4</v>
      </c>
    </row>
    <row r="129" spans="1:32" ht="13.5" thickBot="1">
      <c r="A129" s="122" t="s">
        <v>265</v>
      </c>
      <c r="B129" s="121" t="s">
        <v>289</v>
      </c>
      <c r="C129" s="141" t="s">
        <v>255</v>
      </c>
      <c r="D129" s="126"/>
      <c r="E129" s="126"/>
      <c r="F129" s="126"/>
      <c r="G129" s="126">
        <v>131</v>
      </c>
      <c r="H129" s="126"/>
      <c r="I129" s="126"/>
      <c r="J129" s="126"/>
      <c r="K129" s="126">
        <v>146</v>
      </c>
      <c r="L129" s="126">
        <v>131</v>
      </c>
      <c r="M129" s="126"/>
      <c r="N129" s="126">
        <v>133</v>
      </c>
      <c r="O129" s="126"/>
      <c r="P129" s="127"/>
      <c r="Q129" s="127">
        <v>141</v>
      </c>
      <c r="R129" s="127"/>
      <c r="S129" s="127"/>
      <c r="T129" s="127">
        <v>147</v>
      </c>
      <c r="U129" s="127"/>
      <c r="V129" s="127">
        <v>158</v>
      </c>
      <c r="W129" s="127">
        <v>149</v>
      </c>
      <c r="X129" s="127"/>
      <c r="Y129" s="127">
        <v>147</v>
      </c>
      <c r="Z129" s="127">
        <v>134</v>
      </c>
      <c r="AA129" s="127">
        <v>179</v>
      </c>
      <c r="AB129" s="127">
        <v>150</v>
      </c>
      <c r="AC129" s="127"/>
      <c r="AD129" s="134">
        <f>D129+E129+F129+G129+H129+I129+J129+K129+L129+M129+N129+O129+P129+Q129+R129+S129+T129+U129+V129+W129+X129+Y129+Z129+AA129+AB129+AC129</f>
        <v>1746</v>
      </c>
      <c r="AE129" s="68">
        <f>AD129/COUNTIF(D129:AC129,"&gt;0")</f>
        <v>145.5</v>
      </c>
      <c r="AF129" s="123">
        <f>COUNTIF(D129:AC129,"&gt;0")</f>
        <v>12</v>
      </c>
    </row>
    <row r="130" spans="1:32" ht="13.5" thickBot="1">
      <c r="A130" s="122" t="s">
        <v>266</v>
      </c>
      <c r="B130" s="4" t="s">
        <v>198</v>
      </c>
      <c r="C130" s="141" t="s">
        <v>147</v>
      </c>
      <c r="D130" s="126">
        <v>146</v>
      </c>
      <c r="E130" s="126">
        <v>143</v>
      </c>
      <c r="F130" s="126"/>
      <c r="G130" s="126">
        <v>146</v>
      </c>
      <c r="H130" s="126"/>
      <c r="I130" s="126"/>
      <c r="J130" s="126">
        <v>133</v>
      </c>
      <c r="K130" s="126"/>
      <c r="L130" s="126">
        <v>142</v>
      </c>
      <c r="M130" s="126"/>
      <c r="N130" s="126"/>
      <c r="O130" s="126">
        <v>141</v>
      </c>
      <c r="P130" s="127"/>
      <c r="Q130" s="127">
        <v>152</v>
      </c>
      <c r="R130" s="127">
        <v>164</v>
      </c>
      <c r="S130" s="127">
        <v>149</v>
      </c>
      <c r="T130" s="127"/>
      <c r="U130" s="127"/>
      <c r="V130" s="127"/>
      <c r="W130" s="127"/>
      <c r="X130" s="127"/>
      <c r="Y130" s="127">
        <v>139</v>
      </c>
      <c r="Z130" s="127"/>
      <c r="AA130" s="127"/>
      <c r="AB130" s="127"/>
      <c r="AC130" s="127"/>
      <c r="AD130" s="134">
        <f>D130+E130+F130+G130+H130+I130+J130+K130+L130+M130+N130+O130+P130+Q130+R130+S130+T130+U130+V130+W130+X130+Y130+Z130+AA130+AB130+AC130</f>
        <v>1455</v>
      </c>
      <c r="AE130" s="68">
        <f>AD130/COUNTIF(D130:AC130,"&gt;0")</f>
        <v>145.5</v>
      </c>
      <c r="AF130" s="123">
        <f>COUNTIF(D130:AC130,"&gt;0")</f>
        <v>10</v>
      </c>
    </row>
    <row r="131" spans="1:32" ht="13.5" thickBot="1">
      <c r="A131" s="122" t="s">
        <v>282</v>
      </c>
      <c r="B131" s="4" t="s">
        <v>323</v>
      </c>
      <c r="C131" s="141" t="s">
        <v>189</v>
      </c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126"/>
      <c r="O131" s="126"/>
      <c r="P131" s="127"/>
      <c r="Q131" s="127">
        <v>135</v>
      </c>
      <c r="R131" s="127">
        <v>108</v>
      </c>
      <c r="S131" s="127">
        <v>165</v>
      </c>
      <c r="T131" s="127">
        <v>154</v>
      </c>
      <c r="U131" s="127">
        <v>148</v>
      </c>
      <c r="V131" s="127"/>
      <c r="W131" s="127">
        <v>147</v>
      </c>
      <c r="X131" s="127"/>
      <c r="Y131" s="127">
        <v>162</v>
      </c>
      <c r="Z131" s="127"/>
      <c r="AA131" s="127">
        <v>136</v>
      </c>
      <c r="AB131" s="127">
        <v>154</v>
      </c>
      <c r="AC131" s="127"/>
      <c r="AD131" s="134">
        <f>D131+E131+F131+G131+H131+I131+J131+K131+L131+M131+N131+O131+P131+Q131+R131+S131+T131+U131+V131+W131+X131+Y131+Z131+AA131+AB131+AC131</f>
        <v>1309</v>
      </c>
      <c r="AE131" s="68">
        <f>AD131/COUNTIF(D131:AC131,"&gt;0")</f>
        <v>145.44444444444446</v>
      </c>
      <c r="AF131" s="123">
        <f>COUNTIF(D131:AC131,"&gt;0")</f>
        <v>9</v>
      </c>
    </row>
    <row r="132" spans="1:32" ht="13.5" thickBot="1">
      <c r="A132" s="122" t="s">
        <v>130</v>
      </c>
      <c r="B132" s="121" t="s">
        <v>200</v>
      </c>
      <c r="C132" s="141" t="s">
        <v>147</v>
      </c>
      <c r="D132" s="126">
        <v>121</v>
      </c>
      <c r="E132" s="126"/>
      <c r="F132" s="126">
        <v>167</v>
      </c>
      <c r="G132" s="126">
        <v>144</v>
      </c>
      <c r="H132" s="126">
        <v>140</v>
      </c>
      <c r="I132" s="126">
        <v>146</v>
      </c>
      <c r="J132" s="126">
        <v>138</v>
      </c>
      <c r="K132" s="126"/>
      <c r="L132" s="126"/>
      <c r="M132" s="126"/>
      <c r="N132" s="126"/>
      <c r="O132" s="126"/>
      <c r="P132" s="127"/>
      <c r="Q132" s="127"/>
      <c r="R132" s="127"/>
      <c r="S132" s="127">
        <v>160</v>
      </c>
      <c r="T132" s="127">
        <v>154</v>
      </c>
      <c r="U132" s="127"/>
      <c r="V132" s="127">
        <v>142</v>
      </c>
      <c r="W132" s="127"/>
      <c r="X132" s="127"/>
      <c r="Y132" s="127"/>
      <c r="Z132" s="127"/>
      <c r="AA132" s="127"/>
      <c r="AB132" s="127"/>
      <c r="AC132" s="127">
        <v>141</v>
      </c>
      <c r="AD132" s="134">
        <f>D132+E132+F132+G132+H132+I132+J132+K132+L132+M132+N132+O132+P132+Q132+R132+S132+T132+U132+V132+W132+X132+Y132+Z132+AA132+AB132+AC132</f>
        <v>1453</v>
      </c>
      <c r="AE132" s="68">
        <f>AD132/COUNTIF(D132:AC132,"&gt;0")</f>
        <v>145.30000000000001</v>
      </c>
      <c r="AF132" s="123">
        <f>COUNTIF(D132:AC132,"&gt;0")</f>
        <v>10</v>
      </c>
    </row>
    <row r="133" spans="1:32" ht="13.5" thickBot="1">
      <c r="A133" s="122" t="s">
        <v>131</v>
      </c>
      <c r="B133" s="4" t="s">
        <v>205</v>
      </c>
      <c r="C133" s="141" t="s">
        <v>208</v>
      </c>
      <c r="D133" s="126">
        <v>130</v>
      </c>
      <c r="E133" s="126"/>
      <c r="F133" s="126"/>
      <c r="G133" s="126"/>
      <c r="H133" s="126"/>
      <c r="I133" s="126"/>
      <c r="J133" s="126">
        <v>163</v>
      </c>
      <c r="K133" s="126"/>
      <c r="L133" s="126"/>
      <c r="M133" s="126"/>
      <c r="N133" s="126"/>
      <c r="O133" s="126"/>
      <c r="P133" s="127"/>
      <c r="Q133" s="127">
        <v>148</v>
      </c>
      <c r="R133" s="127"/>
      <c r="S133" s="127">
        <v>123</v>
      </c>
      <c r="T133" s="127">
        <v>141</v>
      </c>
      <c r="U133" s="127">
        <v>156</v>
      </c>
      <c r="V133" s="127">
        <v>134</v>
      </c>
      <c r="W133" s="127">
        <v>150</v>
      </c>
      <c r="X133" s="127">
        <v>140</v>
      </c>
      <c r="Y133" s="127"/>
      <c r="Z133" s="127"/>
      <c r="AA133" s="127"/>
      <c r="AB133" s="127"/>
      <c r="AC133" s="127">
        <v>132</v>
      </c>
      <c r="AD133" s="134">
        <f>D133+E133+F133+G133+H133+I133+J133+K133+L133+M133+N133+O133+P133+Q133+R133+S133+T133+U133+V133+W133+X133+Y133+Z133+AA133+AB133+AC133</f>
        <v>1417</v>
      </c>
      <c r="AE133" s="68">
        <f>AD133/COUNTIF(D133:AC133,"&gt;0")</f>
        <v>141.69999999999999</v>
      </c>
      <c r="AF133" s="123">
        <f>COUNTIF(D133:AC133,"&gt;0")</f>
        <v>10</v>
      </c>
    </row>
    <row r="134" spans="1:32" ht="13.5" thickBot="1">
      <c r="A134" s="122" t="s">
        <v>132</v>
      </c>
      <c r="B134" s="4" t="s">
        <v>286</v>
      </c>
      <c r="C134" s="141" t="s">
        <v>189</v>
      </c>
      <c r="D134" s="126"/>
      <c r="E134" s="126"/>
      <c r="F134" s="126">
        <v>131</v>
      </c>
      <c r="G134" s="126"/>
      <c r="H134" s="126"/>
      <c r="I134" s="126"/>
      <c r="J134" s="126"/>
      <c r="K134" s="126">
        <v>133</v>
      </c>
      <c r="L134" s="126">
        <v>146</v>
      </c>
      <c r="M134" s="126">
        <v>156</v>
      </c>
      <c r="N134" s="126"/>
      <c r="O134" s="126">
        <v>131</v>
      </c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  <c r="AA134" s="127"/>
      <c r="AB134" s="127"/>
      <c r="AC134" s="127"/>
      <c r="AD134" s="134">
        <f>D134+E134+F134+G134+H134+I134+J134+K134+L134+M134+N134+O134+P134+Q134+R134+S134+T134+U134+V134+W134+X134+Y134+Z134+AA134+AB134+AC134</f>
        <v>697</v>
      </c>
      <c r="AE134" s="68">
        <f>AD134/COUNTIF(D134:AC134,"&gt;0")</f>
        <v>139.4</v>
      </c>
      <c r="AF134" s="123">
        <f>COUNTIF(D134:AC134,"&gt;0")</f>
        <v>5</v>
      </c>
    </row>
    <row r="135" spans="1:32" ht="13.5" thickBot="1">
      <c r="A135" s="122" t="s">
        <v>133</v>
      </c>
      <c r="B135" s="4" t="s">
        <v>246</v>
      </c>
      <c r="C135" s="141" t="s">
        <v>201</v>
      </c>
      <c r="D135" s="126"/>
      <c r="E135" s="126">
        <v>130</v>
      </c>
      <c r="F135" s="126"/>
      <c r="G135" s="126"/>
      <c r="H135" s="126"/>
      <c r="I135" s="126"/>
      <c r="J135" s="126"/>
      <c r="K135" s="126"/>
      <c r="L135" s="126">
        <v>143</v>
      </c>
      <c r="M135" s="126">
        <v>134</v>
      </c>
      <c r="N135" s="126"/>
      <c r="O135" s="126">
        <v>160</v>
      </c>
      <c r="P135" s="127"/>
      <c r="Q135" s="127"/>
      <c r="R135" s="127"/>
      <c r="S135" s="127"/>
      <c r="T135" s="127"/>
      <c r="U135" s="127"/>
      <c r="V135" s="127">
        <v>132</v>
      </c>
      <c r="W135" s="127"/>
      <c r="X135" s="127"/>
      <c r="Y135" s="127"/>
      <c r="Z135" s="127"/>
      <c r="AA135" s="127">
        <v>137</v>
      </c>
      <c r="AB135" s="127"/>
      <c r="AC135" s="127"/>
      <c r="AD135" s="134">
        <f>D135+E135+F135+G135+H135+I135+J135+K135+L135+M135+N135+O135+P135+Q135+R135+S135+T135+U135+V135+W135+X135+Y135+Z135+AA135+AB135+AC135</f>
        <v>836</v>
      </c>
      <c r="AE135" s="68">
        <f>AD135/COUNTIF(D135:AC135,"&gt;0")</f>
        <v>139.33333333333334</v>
      </c>
      <c r="AF135" s="123">
        <f>COUNTIF(D135:AC135,"&gt;0")</f>
        <v>6</v>
      </c>
    </row>
    <row r="136" spans="1:32" ht="13.5" thickBot="1">
      <c r="A136" s="122" t="s">
        <v>134</v>
      </c>
      <c r="B136" s="121" t="s">
        <v>166</v>
      </c>
      <c r="C136" s="141" t="s">
        <v>255</v>
      </c>
      <c r="D136" s="126">
        <v>149</v>
      </c>
      <c r="E136" s="126">
        <v>139</v>
      </c>
      <c r="F136" s="126">
        <v>144</v>
      </c>
      <c r="G136" s="126"/>
      <c r="H136" s="126"/>
      <c r="I136" s="126">
        <v>119</v>
      </c>
      <c r="J136" s="126">
        <v>141</v>
      </c>
      <c r="K136" s="126"/>
      <c r="L136" s="126"/>
      <c r="M136" s="126"/>
      <c r="N136" s="126"/>
      <c r="O136" s="126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34">
        <f>D136+E136+F136+G136+H136+I136+J136+K136+L136+M136+N136+O136+P136+Q136+R136+S136+T136+U136+V136+W136+X136+Y136+Z136+AA136+AB136+AC136</f>
        <v>692</v>
      </c>
      <c r="AE136" s="68">
        <f>AD136/COUNTIF(D136:AC136,"&gt;0")</f>
        <v>138.4</v>
      </c>
      <c r="AF136" s="123">
        <f>COUNTIF(D136:AC136,"&gt;0")</f>
        <v>5</v>
      </c>
    </row>
    <row r="137" spans="1:32" ht="13.5" thickBot="1">
      <c r="A137" s="122" t="s">
        <v>135</v>
      </c>
      <c r="B137" s="4" t="s">
        <v>170</v>
      </c>
      <c r="C137" s="141" t="s">
        <v>189</v>
      </c>
      <c r="D137" s="126">
        <v>134</v>
      </c>
      <c r="E137" s="128"/>
      <c r="F137" s="126">
        <v>137</v>
      </c>
      <c r="G137" s="126">
        <v>135</v>
      </c>
      <c r="H137" s="126"/>
      <c r="I137" s="126">
        <v>137</v>
      </c>
      <c r="J137" s="126">
        <v>157</v>
      </c>
      <c r="K137" s="126">
        <v>136</v>
      </c>
      <c r="L137" s="126">
        <v>134</v>
      </c>
      <c r="M137" s="126">
        <v>140</v>
      </c>
      <c r="N137" s="128">
        <v>131</v>
      </c>
      <c r="O137" s="126">
        <v>130</v>
      </c>
      <c r="P137" s="127"/>
      <c r="Q137" s="127">
        <v>131</v>
      </c>
      <c r="R137" s="127"/>
      <c r="S137" s="127"/>
      <c r="T137" s="127"/>
      <c r="U137" s="127"/>
      <c r="V137" s="127">
        <v>156</v>
      </c>
      <c r="W137" s="127"/>
      <c r="X137" s="127">
        <v>127</v>
      </c>
      <c r="Y137" s="127"/>
      <c r="Z137" s="127">
        <v>129</v>
      </c>
      <c r="AA137" s="127">
        <v>157</v>
      </c>
      <c r="AB137" s="127">
        <v>145</v>
      </c>
      <c r="AC137" s="127">
        <v>133</v>
      </c>
      <c r="AD137" s="134">
        <f>D137+E137+F137+G137+H137+I137+J137+K137+L137+M137+N137+O137+P137+Q137+R137+S137+T137+U137+V137+W137+X137+Y137+Z137+AA137+AB137+AC137</f>
        <v>2349</v>
      </c>
      <c r="AE137" s="68">
        <f>AD137/COUNTIF(D137:AC137,"&gt;0")</f>
        <v>138.1764705882353</v>
      </c>
      <c r="AF137" s="123">
        <f>COUNTIF(D137:AC137,"&gt;0")</f>
        <v>17</v>
      </c>
    </row>
    <row r="138" spans="1:32" ht="13.5" thickBot="1">
      <c r="A138" s="122" t="s">
        <v>136</v>
      </c>
      <c r="B138" s="4" t="s">
        <v>242</v>
      </c>
      <c r="C138" s="141" t="s">
        <v>255</v>
      </c>
      <c r="D138" s="126"/>
      <c r="E138" s="126">
        <v>136</v>
      </c>
      <c r="F138" s="126">
        <v>134</v>
      </c>
      <c r="G138" s="126">
        <v>151</v>
      </c>
      <c r="H138" s="126">
        <v>128</v>
      </c>
      <c r="I138" s="126">
        <v>109</v>
      </c>
      <c r="J138" s="126"/>
      <c r="K138" s="126">
        <v>144</v>
      </c>
      <c r="L138" s="126">
        <v>134</v>
      </c>
      <c r="M138" s="126"/>
      <c r="N138" s="126">
        <v>141</v>
      </c>
      <c r="O138" s="126"/>
      <c r="P138" s="127">
        <v>157</v>
      </c>
      <c r="Q138" s="127">
        <v>147</v>
      </c>
      <c r="R138" s="127"/>
      <c r="S138" s="127">
        <v>146</v>
      </c>
      <c r="T138" s="127"/>
      <c r="U138" s="127">
        <v>123</v>
      </c>
      <c r="V138" s="127"/>
      <c r="W138" s="127"/>
      <c r="X138" s="127"/>
      <c r="Y138" s="127">
        <v>125</v>
      </c>
      <c r="Z138" s="127"/>
      <c r="AA138" s="127"/>
      <c r="AB138" s="127"/>
      <c r="AC138" s="127"/>
      <c r="AD138" s="134">
        <f>D138+E138+F138+G138+H138+I138+J138+K138+L138+M138+N138+O138+P138+Q138+R138+S138+T138+U138+V138+W138+X138+Y138+Z138+AA138+AB138+AC138</f>
        <v>1775</v>
      </c>
      <c r="AE138" s="68">
        <f>AD138/COUNTIF(D138:AC138,"&gt;0")</f>
        <v>136.53846153846155</v>
      </c>
      <c r="AF138" s="123">
        <f>COUNTIF(D138:AC138,"&gt;0")</f>
        <v>13</v>
      </c>
    </row>
    <row r="139" spans="1:32" ht="13.5" thickBot="1">
      <c r="A139" s="122" t="s">
        <v>138</v>
      </c>
      <c r="B139" s="121" t="s">
        <v>287</v>
      </c>
      <c r="C139" s="141" t="s">
        <v>187</v>
      </c>
      <c r="D139" s="126"/>
      <c r="E139" s="126"/>
      <c r="F139" s="126">
        <v>137</v>
      </c>
      <c r="G139" s="126">
        <v>152</v>
      </c>
      <c r="H139" s="126">
        <v>130</v>
      </c>
      <c r="I139" s="126"/>
      <c r="J139" s="126">
        <v>143</v>
      </c>
      <c r="K139" s="126"/>
      <c r="L139" s="126"/>
      <c r="M139" s="126"/>
      <c r="N139" s="126">
        <v>149</v>
      </c>
      <c r="O139" s="126"/>
      <c r="P139" s="127">
        <v>131</v>
      </c>
      <c r="Q139" s="127">
        <v>118</v>
      </c>
      <c r="R139" s="127"/>
      <c r="S139" s="127"/>
      <c r="T139" s="127"/>
      <c r="U139" s="127"/>
      <c r="V139" s="127">
        <v>132</v>
      </c>
      <c r="W139" s="127"/>
      <c r="X139" s="127">
        <v>136</v>
      </c>
      <c r="Y139" s="127"/>
      <c r="Z139" s="127"/>
      <c r="AA139" s="127"/>
      <c r="AB139" s="127"/>
      <c r="AC139" s="127"/>
      <c r="AD139" s="134">
        <f>D139+E139+F139+G139+H139+I139+J139+K139+L139+M139+N139+O139+P139+Q139+R139+S139+T139+U139+V139+W139+X139+Y139+Z139+AA139+AB139+AC139</f>
        <v>1228</v>
      </c>
      <c r="AE139" s="68">
        <f>AD139/COUNTIF(D139:AC139,"&gt;0")</f>
        <v>136.44444444444446</v>
      </c>
      <c r="AF139" s="123">
        <f>COUNTIF(D139:AC139,"&gt;0")</f>
        <v>9</v>
      </c>
    </row>
    <row r="140" spans="1:32" ht="13.5" thickBot="1">
      <c r="A140" s="122" t="s">
        <v>139</v>
      </c>
      <c r="B140" s="4" t="s">
        <v>315</v>
      </c>
      <c r="C140" s="141" t="s">
        <v>188</v>
      </c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  <c r="P140" s="127"/>
      <c r="Q140" s="127"/>
      <c r="R140" s="127"/>
      <c r="S140" s="127"/>
      <c r="T140" s="127"/>
      <c r="U140" s="127"/>
      <c r="V140" s="127"/>
      <c r="W140" s="127">
        <v>134</v>
      </c>
      <c r="X140" s="127"/>
      <c r="Y140" s="127"/>
      <c r="Z140" s="127"/>
      <c r="AA140" s="127"/>
      <c r="AB140" s="127"/>
      <c r="AC140" s="127"/>
      <c r="AD140" s="134">
        <f>D140+E140+F140+G140+H140+I140+J140+K140+L140+M140+N140+O140+P140+Q140+R140+S140+T140+U140+V140+W140+X140+Y140+Z140+AA140+AB140+AC140</f>
        <v>134</v>
      </c>
      <c r="AE140" s="68">
        <f>AD140/COUNTIF(D140:AC140,"&gt;0")</f>
        <v>134</v>
      </c>
      <c r="AF140" s="123">
        <f>COUNTIF(D140:AC140,"&gt;0")</f>
        <v>1</v>
      </c>
    </row>
    <row r="141" spans="1:32" ht="13.5" thickBot="1">
      <c r="A141" s="122" t="s">
        <v>140</v>
      </c>
      <c r="B141" s="4" t="s">
        <v>276</v>
      </c>
      <c r="C141" s="141" t="s">
        <v>66</v>
      </c>
      <c r="D141" s="126"/>
      <c r="E141" s="126">
        <v>136</v>
      </c>
      <c r="F141" s="126"/>
      <c r="G141" s="126"/>
      <c r="H141" s="126"/>
      <c r="I141" s="126"/>
      <c r="J141" s="126">
        <v>125</v>
      </c>
      <c r="K141" s="126"/>
      <c r="L141" s="126">
        <v>138</v>
      </c>
      <c r="M141" s="126"/>
      <c r="N141" s="126"/>
      <c r="O141" s="126"/>
      <c r="P141" s="127"/>
      <c r="Q141" s="127">
        <v>122</v>
      </c>
      <c r="R141" s="127"/>
      <c r="S141" s="127"/>
      <c r="T141" s="127"/>
      <c r="U141" s="127"/>
      <c r="V141" s="127"/>
      <c r="W141" s="127"/>
      <c r="X141" s="127">
        <v>148</v>
      </c>
      <c r="Y141" s="127"/>
      <c r="Z141" s="127"/>
      <c r="AA141" s="127"/>
      <c r="AB141" s="127"/>
      <c r="AC141" s="127">
        <v>115</v>
      </c>
      <c r="AD141" s="134">
        <f>D141+E141+F141+G141+H141+I141+J141+K141+L141+M141+N141+O141+P141+Q141+R141+S141+T141+U141+V141+W141+X141+Y141+Z141+AA141+AB141+AC141</f>
        <v>784</v>
      </c>
      <c r="AE141" s="68">
        <f>AD141/COUNTIF(D141:AC141,"&gt;0")</f>
        <v>130.66666666666666</v>
      </c>
      <c r="AF141" s="123">
        <f>COUNTIF(D141:AC141,"&gt;0")</f>
        <v>6</v>
      </c>
    </row>
    <row r="142" spans="1:32" ht="13.5" thickBot="1">
      <c r="A142" s="122" t="s">
        <v>141</v>
      </c>
      <c r="B142" s="121" t="s">
        <v>307</v>
      </c>
      <c r="C142" s="141" t="s">
        <v>187</v>
      </c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  <c r="P142" s="127"/>
      <c r="Q142" s="127"/>
      <c r="R142" s="127"/>
      <c r="S142" s="127"/>
      <c r="T142" s="127">
        <v>109</v>
      </c>
      <c r="U142" s="127"/>
      <c r="V142" s="127">
        <v>140</v>
      </c>
      <c r="W142" s="127">
        <v>144</v>
      </c>
      <c r="X142" s="127"/>
      <c r="Y142" s="127"/>
      <c r="Z142" s="127"/>
      <c r="AA142" s="127"/>
      <c r="AB142" s="127">
        <v>115</v>
      </c>
      <c r="AC142" s="127">
        <v>128</v>
      </c>
      <c r="AD142" s="134">
        <f>D142+E142+F142+G142+H142+I142+J142+K142+L142+M142+N142+O142+P142+Q142+R142+S142+T142+U142+V142+W142+X142+Y142+Z142+AA142+AB142+AC142</f>
        <v>636</v>
      </c>
      <c r="AE142" s="68">
        <f>AD142/COUNTIF(D142:AC142,"&gt;0")</f>
        <v>127.2</v>
      </c>
      <c r="AF142" s="123">
        <f>COUNTIF(D142:AC142,"&gt;0")</f>
        <v>5</v>
      </c>
    </row>
    <row r="143" spans="1:32" ht="13.5" thickBot="1">
      <c r="A143" s="122" t="s">
        <v>142</v>
      </c>
      <c r="B143" s="4" t="s">
        <v>244</v>
      </c>
      <c r="C143" s="141" t="s">
        <v>201</v>
      </c>
      <c r="D143" s="126"/>
      <c r="E143" s="126">
        <v>135</v>
      </c>
      <c r="F143" s="126">
        <v>130</v>
      </c>
      <c r="G143" s="126">
        <v>114</v>
      </c>
      <c r="H143" s="126">
        <v>153</v>
      </c>
      <c r="I143" s="126"/>
      <c r="J143" s="126">
        <v>120</v>
      </c>
      <c r="K143" s="126"/>
      <c r="L143" s="126"/>
      <c r="M143" s="126"/>
      <c r="N143" s="126"/>
      <c r="O143" s="126">
        <v>121</v>
      </c>
      <c r="P143" s="127"/>
      <c r="Q143" s="127"/>
      <c r="R143" s="127"/>
      <c r="S143" s="127">
        <v>121</v>
      </c>
      <c r="T143" s="127"/>
      <c r="U143" s="127"/>
      <c r="V143" s="127"/>
      <c r="W143" s="127"/>
      <c r="X143" s="127">
        <v>134</v>
      </c>
      <c r="Y143" s="127">
        <v>134</v>
      </c>
      <c r="Z143" s="127"/>
      <c r="AA143" s="127">
        <v>100</v>
      </c>
      <c r="AB143" s="127"/>
      <c r="AC143" s="127"/>
      <c r="AD143" s="134">
        <f>D143+E143+F143+G143+H143+I143+J143+K143+L143+M143+N143+O143+P143+Q143+R143+S143+T143+U143+V143+W143+X143+Y143+Z143+AA143+AB143+AC143</f>
        <v>1262</v>
      </c>
      <c r="AE143" s="68">
        <f>AD143/COUNTIF(D143:AC143,"&gt;0")</f>
        <v>126.2</v>
      </c>
      <c r="AF143" s="123">
        <f>COUNTIF(D143:AC143,"&gt;0")</f>
        <v>10</v>
      </c>
    </row>
    <row r="144" spans="1:32" ht="13.5" thickBot="1">
      <c r="A144" s="122" t="s">
        <v>143</v>
      </c>
      <c r="B144" s="121" t="s">
        <v>250</v>
      </c>
      <c r="C144" s="141" t="s">
        <v>208</v>
      </c>
      <c r="D144" s="126"/>
      <c r="E144" s="126">
        <v>111</v>
      </c>
      <c r="F144" s="126">
        <v>124</v>
      </c>
      <c r="G144" s="126">
        <v>127</v>
      </c>
      <c r="H144" s="126">
        <v>96</v>
      </c>
      <c r="I144" s="126">
        <v>157</v>
      </c>
      <c r="J144" s="126"/>
      <c r="K144" s="126"/>
      <c r="L144" s="126">
        <v>127</v>
      </c>
      <c r="M144" s="126"/>
      <c r="N144" s="126"/>
      <c r="O144" s="126"/>
      <c r="P144" s="127">
        <v>126</v>
      </c>
      <c r="Q144" s="127">
        <v>117</v>
      </c>
      <c r="R144" s="127">
        <v>136</v>
      </c>
      <c r="S144" s="127"/>
      <c r="T144" s="127">
        <v>143</v>
      </c>
      <c r="U144" s="127">
        <v>143</v>
      </c>
      <c r="V144" s="127"/>
      <c r="W144" s="127">
        <v>115</v>
      </c>
      <c r="X144" s="127">
        <v>111</v>
      </c>
      <c r="Y144" s="127"/>
      <c r="Z144" s="127">
        <v>133</v>
      </c>
      <c r="AA144" s="127"/>
      <c r="AB144" s="127">
        <v>133</v>
      </c>
      <c r="AC144" s="127">
        <v>111</v>
      </c>
      <c r="AD144" s="134">
        <f>D144+E144+F144+G144+H144+I144+J144+K144+L144+M144+N144+O144+P144+Q144+R144+S144+T144+U144+V144+W144+X144+Y144+Z144+AA144+AB144+AC144</f>
        <v>2010</v>
      </c>
      <c r="AE144" s="68">
        <f>AD144/COUNTIF(D144:AC144,"&gt;0")</f>
        <v>125.625</v>
      </c>
      <c r="AF144" s="123">
        <f>COUNTIF(D144:AC144,"&gt;0")</f>
        <v>16</v>
      </c>
    </row>
    <row r="145" spans="1:32" ht="13.5" thickBot="1">
      <c r="A145" s="122" t="s">
        <v>144</v>
      </c>
      <c r="B145" s="4" t="s">
        <v>243</v>
      </c>
      <c r="C145" s="141" t="s">
        <v>255</v>
      </c>
      <c r="D145" s="126"/>
      <c r="E145" s="126">
        <v>118</v>
      </c>
      <c r="F145" s="126"/>
      <c r="G145" s="126">
        <v>111</v>
      </c>
      <c r="H145" s="126"/>
      <c r="I145" s="126">
        <v>142</v>
      </c>
      <c r="J145" s="126"/>
      <c r="K145" s="126"/>
      <c r="L145" s="126"/>
      <c r="M145" s="126"/>
      <c r="N145" s="126"/>
      <c r="O145" s="126"/>
      <c r="P145" s="127"/>
      <c r="Q145" s="127">
        <v>102</v>
      </c>
      <c r="R145" s="127"/>
      <c r="S145" s="127"/>
      <c r="T145" s="127"/>
      <c r="U145" s="127">
        <v>130</v>
      </c>
      <c r="V145" s="127"/>
      <c r="W145" s="127"/>
      <c r="X145" s="127">
        <v>120</v>
      </c>
      <c r="Y145" s="127"/>
      <c r="Z145" s="127"/>
      <c r="AA145" s="127">
        <v>131</v>
      </c>
      <c r="AB145" s="127"/>
      <c r="AC145" s="127"/>
      <c r="AD145" s="134">
        <f>D145+E145+F145+G145+H145+I145+J145+K145+L145+M145+N145+O145+P145+Q145+R145+S145+T145+U145+V145+W145+X145+Y145+Z145+AA145+AB145+AC145</f>
        <v>854</v>
      </c>
      <c r="AE145" s="68">
        <f>AD145/COUNTIF(D145:AC145,"&gt;0")</f>
        <v>122</v>
      </c>
      <c r="AF145" s="123">
        <f>COUNTIF(D145:AC145,"&gt;0")</f>
        <v>7</v>
      </c>
    </row>
    <row r="146" spans="1:32" ht="13.5" thickBot="1">
      <c r="A146" s="122" t="s">
        <v>308</v>
      </c>
      <c r="B146" s="121" t="s">
        <v>321</v>
      </c>
      <c r="C146" s="141" t="s">
        <v>147</v>
      </c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126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>
        <v>119</v>
      </c>
      <c r="AA146" s="127"/>
      <c r="AB146" s="127"/>
      <c r="AC146" s="127"/>
      <c r="AD146" s="134">
        <f>D146+E146+F146+G146+H146+I146+J146+K146+L146+M146+N146+O146+P146+Q146+R146+S146+T146+U146+V146+W146+X146+Y146+Z146+AA146+AB146+AC146</f>
        <v>119</v>
      </c>
      <c r="AE146" s="68">
        <f>AD146/COUNTIF(D146:AC146,"&gt;0")</f>
        <v>119</v>
      </c>
      <c r="AF146" s="123">
        <f>COUNTIF(D146:AC146,"&gt;0")</f>
        <v>1</v>
      </c>
    </row>
    <row r="147" spans="1:32" ht="13.5" thickBot="1">
      <c r="A147" s="122" t="s">
        <v>309</v>
      </c>
      <c r="B147" s="4" t="s">
        <v>322</v>
      </c>
      <c r="C147" s="141" t="s">
        <v>186</v>
      </c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  <c r="O147" s="126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  <c r="AA147" s="127"/>
      <c r="AB147" s="127">
        <v>119</v>
      </c>
      <c r="AC147" s="127"/>
      <c r="AD147" s="134">
        <f>D147+E147+F147+G147+H147+I147+J147+K147+L147+M147+N147+O147+P147+Q147+R147+S147+T147+U147+V147+W147+X147+Y147+Z147+AA147+AB147+AC147</f>
        <v>119</v>
      </c>
      <c r="AE147" s="68">
        <f>AD147/COUNTIF(D147:AC147,"&gt;0")</f>
        <v>119</v>
      </c>
      <c r="AF147" s="123">
        <f>COUNTIF(D147:AC147,"&gt;0")</f>
        <v>1</v>
      </c>
    </row>
    <row r="148" spans="1:32" ht="13.5" thickBot="1">
      <c r="A148" s="122" t="s">
        <v>310</v>
      </c>
      <c r="B148" s="4" t="s">
        <v>300</v>
      </c>
      <c r="C148" s="141" t="s">
        <v>189</v>
      </c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>
        <v>123</v>
      </c>
      <c r="O148" s="126"/>
      <c r="P148" s="127">
        <v>112</v>
      </c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34">
        <f>D148+E148+F148+G148+H148+I148+J148+K148+L148+M148+N148+O148+P148+Q148+R148+S148+T148+U148+V148+W148+X148+Y148+Z148+AA148+AB148+AC148</f>
        <v>235</v>
      </c>
      <c r="AE148" s="68">
        <f>AD148/COUNTIF(D148:AC148,"&gt;0")</f>
        <v>117.5</v>
      </c>
      <c r="AF148" s="123">
        <f>COUNTIF(D148:AC148,"&gt;0")</f>
        <v>2</v>
      </c>
    </row>
    <row r="149" spans="1:32" ht="13.5" thickBot="1">
      <c r="A149" s="122" t="s">
        <v>311</v>
      </c>
      <c r="B149" s="4" t="s">
        <v>169</v>
      </c>
      <c r="C149" s="141" t="s">
        <v>189</v>
      </c>
      <c r="D149" s="126">
        <v>113</v>
      </c>
      <c r="E149" s="128">
        <v>113</v>
      </c>
      <c r="F149" s="126"/>
      <c r="G149" s="126"/>
      <c r="H149" s="126"/>
      <c r="I149" s="126"/>
      <c r="J149" s="126"/>
      <c r="K149" s="128"/>
      <c r="L149" s="126"/>
      <c r="M149" s="126"/>
      <c r="N149" s="126">
        <v>89</v>
      </c>
      <c r="O149" s="126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  <c r="AA149" s="127"/>
      <c r="AB149" s="127"/>
      <c r="AC149" s="127"/>
      <c r="AD149" s="134">
        <f>D149+E149+F149+G149+H149+I149+J149+K149+L149+M149+N149+O149+P149+Q149+R149+S149+T149+U149+V149+W149+X149+Y149+Z149+AA149+AB149+AC149</f>
        <v>315</v>
      </c>
      <c r="AE149" s="68">
        <f>AD149/COUNTIF(D149:AC149,"&gt;0")</f>
        <v>105</v>
      </c>
      <c r="AF149" s="123">
        <f>COUNTIF(D149:AC149,"&gt;0")</f>
        <v>3</v>
      </c>
    </row>
    <row r="150" spans="1:32" ht="13.5" thickBot="1">
      <c r="A150" s="122" t="s">
        <v>312</v>
      </c>
      <c r="B150" s="4" t="s">
        <v>285</v>
      </c>
      <c r="C150" s="141" t="s">
        <v>189</v>
      </c>
      <c r="D150" s="126"/>
      <c r="E150" s="126"/>
      <c r="F150" s="126">
        <v>91</v>
      </c>
      <c r="G150" s="126"/>
      <c r="H150" s="126"/>
      <c r="I150" s="126"/>
      <c r="J150" s="126"/>
      <c r="K150" s="126"/>
      <c r="L150" s="126"/>
      <c r="M150" s="126"/>
      <c r="N150" s="126"/>
      <c r="O150" s="126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34">
        <f>D150+E150+F150+G150+H150+I150+J150+K150+L150+M150+N150+O150+P150+Q150+R150+S150+T150+U150+V150+W150+X150+Y150+Z150+AA150+AB150+AC150</f>
        <v>91</v>
      </c>
      <c r="AE150" s="68">
        <f>AD150/COUNTIF(D150:AC150,"&gt;0")</f>
        <v>91</v>
      </c>
      <c r="AF150" s="123">
        <f>COUNTIF(D150:AC150,"&gt;0")</f>
        <v>1</v>
      </c>
    </row>
    <row r="151" spans="1:32">
      <c r="A151" s="122" t="s">
        <v>325</v>
      </c>
      <c r="B151" s="121" t="s">
        <v>318</v>
      </c>
      <c r="C151" s="140" t="s">
        <v>201</v>
      </c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  <c r="P151" s="127"/>
      <c r="Q151" s="127"/>
      <c r="R151" s="127"/>
      <c r="S151" s="127"/>
      <c r="T151" s="127"/>
      <c r="U151" s="127"/>
      <c r="V151" s="127"/>
      <c r="W151" s="127"/>
      <c r="X151" s="127">
        <v>80</v>
      </c>
      <c r="Y151" s="127"/>
      <c r="Z151" s="127"/>
      <c r="AA151" s="127"/>
      <c r="AB151" s="127"/>
      <c r="AC151" s="127"/>
      <c r="AD151" s="134">
        <f>D151+E151+F151+G151+H151+I151+J151+K151+L151+M151+N151+O151+P151+Q151+R151+S151+T151+U151+V151+W151+X151+Y151+Z151+AA151+AB151+AC151</f>
        <v>80</v>
      </c>
      <c r="AE151" s="68">
        <f>AD151/COUNTIF(D151:AC151,"&gt;0")</f>
        <v>80</v>
      </c>
      <c r="AF151" s="123">
        <f>COUNTIF(D151:AC151,"&gt;0")</f>
        <v>1</v>
      </c>
    </row>
    <row r="163" spans="32:32" ht="15.75">
      <c r="AF163" s="82"/>
    </row>
    <row r="177" spans="32:32" ht="15.75">
      <c r="AF177" s="82"/>
    </row>
    <row r="191" spans="32:32" ht="15.75">
      <c r="AF191" s="82"/>
    </row>
    <row r="205" spans="32:32" ht="15.75">
      <c r="AF205" s="82"/>
    </row>
  </sheetData>
  <sortState ref="B55:AF151">
    <sortCondition descending="1" ref="AE55:AE151"/>
  </sortState>
  <mergeCells count="1">
    <mergeCell ref="B2:AD2"/>
  </mergeCells>
  <pageMargins left="0" right="0" top="0.19685039370078741" bottom="0.1968503937007874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H205"/>
  <sheetViews>
    <sheetView topLeftCell="A124" zoomScale="80" zoomScaleNormal="80" zoomScaleSheetLayoutView="100" workbookViewId="0">
      <selection activeCell="AE139" sqref="AE139"/>
    </sheetView>
  </sheetViews>
  <sheetFormatPr defaultRowHeight="12.75"/>
  <cols>
    <col min="1" max="1" width="9.140625" customWidth="1"/>
    <col min="2" max="2" width="4.7109375" customWidth="1"/>
    <col min="3" max="3" width="5.85546875" customWidth="1"/>
    <col min="4" max="4" width="25" customWidth="1"/>
    <col min="5" max="30" width="6.7109375" customWidth="1"/>
    <col min="31" max="31" width="11.42578125" customWidth="1"/>
    <col min="32" max="32" width="9.5703125" customWidth="1"/>
    <col min="33" max="33" width="12" customWidth="1"/>
    <col min="34" max="34" width="9.7109375" bestFit="1" customWidth="1"/>
  </cols>
  <sheetData>
    <row r="2" spans="1:34" ht="23.25">
      <c r="D2" s="163" t="s">
        <v>302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</row>
    <row r="3" spans="1:34" ht="24" thickBot="1"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53"/>
    </row>
    <row r="4" spans="1:34">
      <c r="A4" s="54" t="s">
        <v>3</v>
      </c>
    </row>
    <row r="5" spans="1:34" ht="30.75" customHeight="1" thickBot="1">
      <c r="A5" s="95" t="s">
        <v>4</v>
      </c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32</v>
      </c>
      <c r="AC5" s="1" t="s">
        <v>33</v>
      </c>
      <c r="AD5" s="1" t="s">
        <v>34</v>
      </c>
      <c r="AE5" s="1" t="s">
        <v>0</v>
      </c>
      <c r="AF5" s="26" t="s">
        <v>1</v>
      </c>
      <c r="AG5" s="64" t="s">
        <v>2</v>
      </c>
    </row>
    <row r="6" spans="1:34" ht="15.75" customHeight="1">
      <c r="A6" s="96" t="s">
        <v>8</v>
      </c>
      <c r="B6" s="93"/>
      <c r="C6" s="166" t="s">
        <v>7</v>
      </c>
      <c r="D6" s="87" t="s">
        <v>209</v>
      </c>
      <c r="E6" s="101">
        <v>164</v>
      </c>
      <c r="F6" s="101">
        <v>156</v>
      </c>
      <c r="G6" s="101">
        <v>181</v>
      </c>
      <c r="H6" s="101">
        <v>173</v>
      </c>
      <c r="I6" s="101">
        <v>175</v>
      </c>
      <c r="J6" s="101"/>
      <c r="K6" s="101">
        <v>165</v>
      </c>
      <c r="L6" s="101">
        <v>190</v>
      </c>
      <c r="M6" s="101">
        <v>176</v>
      </c>
      <c r="N6" s="101">
        <v>194</v>
      </c>
      <c r="O6" s="101">
        <v>145</v>
      </c>
      <c r="P6" s="101">
        <v>171</v>
      </c>
      <c r="Q6" s="104"/>
      <c r="R6" s="104">
        <v>151</v>
      </c>
      <c r="S6" s="104">
        <v>192</v>
      </c>
      <c r="T6" s="104">
        <v>152</v>
      </c>
      <c r="U6" s="104">
        <v>173</v>
      </c>
      <c r="V6" s="104">
        <v>157</v>
      </c>
      <c r="W6" s="104">
        <v>132</v>
      </c>
      <c r="X6" s="104">
        <v>183</v>
      </c>
      <c r="Y6" s="104">
        <v>197</v>
      </c>
      <c r="Z6" s="104">
        <v>187</v>
      </c>
      <c r="AA6" s="104">
        <v>151</v>
      </c>
      <c r="AB6" s="104"/>
      <c r="AC6" s="104">
        <v>179</v>
      </c>
      <c r="AD6" s="104">
        <v>179</v>
      </c>
      <c r="AE6" s="16">
        <f>E6+F6+G6+H6+I6+J6+K6+L6+M6+N6+O6+P6+Q6+R6+S6+T6+U6+V6+W6+X6+Y6+Z6+AA6+AB6+AC6+AD6</f>
        <v>3923</v>
      </c>
      <c r="AF6" s="67">
        <f>AE6/COUNTIF(E6:AD6,"&gt;0")</f>
        <v>170.56521739130434</v>
      </c>
      <c r="AG6">
        <f>COUNTIF(E6:AD6,"&gt;0")</f>
        <v>23</v>
      </c>
    </row>
    <row r="7" spans="1:34">
      <c r="A7" s="97" t="s">
        <v>9</v>
      </c>
      <c r="B7" s="94"/>
      <c r="C7" s="168"/>
      <c r="D7" s="88" t="s">
        <v>210</v>
      </c>
      <c r="E7" s="85">
        <v>187</v>
      </c>
      <c r="F7" s="85">
        <v>178</v>
      </c>
      <c r="G7" s="85">
        <v>193</v>
      </c>
      <c r="H7" s="85">
        <v>157</v>
      </c>
      <c r="I7" s="85">
        <v>178</v>
      </c>
      <c r="J7" s="85">
        <v>190</v>
      </c>
      <c r="K7" s="85">
        <v>197</v>
      </c>
      <c r="L7" s="85">
        <v>184</v>
      </c>
      <c r="M7" s="85">
        <v>172</v>
      </c>
      <c r="N7" s="85">
        <v>208</v>
      </c>
      <c r="O7" s="85">
        <v>195</v>
      </c>
      <c r="P7" s="85">
        <v>207</v>
      </c>
      <c r="Q7" s="105">
        <v>173</v>
      </c>
      <c r="R7" s="105">
        <v>186</v>
      </c>
      <c r="S7" s="105">
        <v>194</v>
      </c>
      <c r="T7" s="105">
        <v>197</v>
      </c>
      <c r="U7" s="105">
        <v>201</v>
      </c>
      <c r="V7" s="105">
        <v>173</v>
      </c>
      <c r="W7" s="105"/>
      <c r="X7" s="105">
        <v>219</v>
      </c>
      <c r="Y7" s="105">
        <v>163</v>
      </c>
      <c r="Z7" s="105">
        <v>177</v>
      </c>
      <c r="AA7" s="105">
        <v>182</v>
      </c>
      <c r="AB7" s="105">
        <v>176</v>
      </c>
      <c r="AC7" s="105">
        <v>170</v>
      </c>
      <c r="AD7" s="105">
        <v>206</v>
      </c>
      <c r="AE7" s="17">
        <f>E7+F7+G7+H7+I7+J7+K7+L7+M7+N7+O7+P7+Q7+R7+S7+T7+U7+V7+W7+X7+Y7+Z7+AA7+AB7+AC7+AD7</f>
        <v>4663</v>
      </c>
      <c r="AF7" s="68">
        <f>AE7/COUNTIF(E7:AD7,"&gt;0")</f>
        <v>186.52</v>
      </c>
      <c r="AG7">
        <f t="shared" ref="AG7:AG70" si="0">COUNTIF(E7:AD7,"&gt;0")</f>
        <v>25</v>
      </c>
    </row>
    <row r="8" spans="1:34">
      <c r="A8" s="97" t="s">
        <v>10</v>
      </c>
      <c r="B8" s="94"/>
      <c r="C8" s="168"/>
      <c r="D8" s="88" t="s">
        <v>211</v>
      </c>
      <c r="E8" s="85">
        <v>148</v>
      </c>
      <c r="F8" s="85"/>
      <c r="G8" s="85"/>
      <c r="H8" s="85">
        <v>154</v>
      </c>
      <c r="I8" s="85"/>
      <c r="J8" s="85">
        <v>164</v>
      </c>
      <c r="K8" s="85">
        <v>149</v>
      </c>
      <c r="L8" s="85"/>
      <c r="M8" s="85"/>
      <c r="N8" s="85"/>
      <c r="O8" s="85">
        <v>175</v>
      </c>
      <c r="P8" s="85">
        <v>175</v>
      </c>
      <c r="Q8" s="105">
        <v>168</v>
      </c>
      <c r="R8" s="105">
        <v>162</v>
      </c>
      <c r="S8" s="105"/>
      <c r="T8" s="105"/>
      <c r="U8" s="105">
        <v>166</v>
      </c>
      <c r="V8" s="105">
        <v>163</v>
      </c>
      <c r="W8" s="105">
        <v>166</v>
      </c>
      <c r="X8" s="105">
        <v>173</v>
      </c>
      <c r="Y8" s="105">
        <v>173</v>
      </c>
      <c r="Z8" s="105"/>
      <c r="AA8" s="105"/>
      <c r="AB8" s="105"/>
      <c r="AC8" s="105"/>
      <c r="AD8" s="105"/>
      <c r="AE8" s="17">
        <f t="shared" ref="AE8:AE17" si="1">E8+F8+G8+H8+I8+J8+K8+L8+M8+N8+O8+P8+Q8+R8+S8+T8+U8+V8+W8+X8+Y8+Z8+AA8+AB8+AC8+AD8</f>
        <v>2136</v>
      </c>
      <c r="AF8" s="68">
        <f t="shared" ref="AF8:AF17" si="2">AE8/COUNTIF(E8:AD8,"&gt;0")</f>
        <v>164.30769230769232</v>
      </c>
      <c r="AG8">
        <f t="shared" si="0"/>
        <v>13</v>
      </c>
    </row>
    <row r="9" spans="1:34">
      <c r="A9" s="97" t="s">
        <v>11</v>
      </c>
      <c r="B9" s="94"/>
      <c r="C9" s="168"/>
      <c r="D9" s="88" t="s">
        <v>212</v>
      </c>
      <c r="E9" s="85">
        <v>181</v>
      </c>
      <c r="F9" s="85">
        <v>187</v>
      </c>
      <c r="G9" s="85">
        <v>178</v>
      </c>
      <c r="H9" s="85">
        <v>194</v>
      </c>
      <c r="I9" s="85">
        <v>184</v>
      </c>
      <c r="J9" s="85">
        <v>189</v>
      </c>
      <c r="K9" s="85">
        <v>198</v>
      </c>
      <c r="L9" s="85">
        <v>170</v>
      </c>
      <c r="M9" s="85">
        <v>194</v>
      </c>
      <c r="N9" s="85">
        <v>157</v>
      </c>
      <c r="O9" s="85">
        <v>184</v>
      </c>
      <c r="P9" s="85">
        <v>174</v>
      </c>
      <c r="Q9" s="105">
        <v>169</v>
      </c>
      <c r="R9" s="105">
        <v>176</v>
      </c>
      <c r="S9" s="105">
        <v>173</v>
      </c>
      <c r="T9" s="105">
        <v>174</v>
      </c>
      <c r="U9" s="105">
        <v>188</v>
      </c>
      <c r="V9" s="105">
        <v>183</v>
      </c>
      <c r="W9" s="105">
        <v>179</v>
      </c>
      <c r="X9" s="105">
        <v>188</v>
      </c>
      <c r="Y9" s="105">
        <v>160</v>
      </c>
      <c r="Z9" s="105">
        <v>186</v>
      </c>
      <c r="AA9" s="105">
        <v>178</v>
      </c>
      <c r="AB9" s="105">
        <v>170</v>
      </c>
      <c r="AC9" s="105">
        <v>175</v>
      </c>
      <c r="AD9" s="105">
        <v>194</v>
      </c>
      <c r="AE9" s="17">
        <f t="shared" si="1"/>
        <v>4683</v>
      </c>
      <c r="AF9" s="68">
        <f t="shared" si="2"/>
        <v>180.11538461538461</v>
      </c>
      <c r="AG9">
        <f t="shared" si="0"/>
        <v>26</v>
      </c>
    </row>
    <row r="10" spans="1:34">
      <c r="A10" s="97" t="s">
        <v>12</v>
      </c>
      <c r="B10" s="94"/>
      <c r="C10" s="168"/>
      <c r="D10" s="88" t="s">
        <v>213</v>
      </c>
      <c r="E10" s="106">
        <v>142</v>
      </c>
      <c r="F10" s="85">
        <v>174</v>
      </c>
      <c r="G10" s="85">
        <v>190</v>
      </c>
      <c r="H10" s="85">
        <v>166</v>
      </c>
      <c r="I10" s="85">
        <v>147</v>
      </c>
      <c r="J10" s="85">
        <v>188</v>
      </c>
      <c r="K10" s="85">
        <v>159</v>
      </c>
      <c r="L10" s="85">
        <v>163</v>
      </c>
      <c r="M10" s="85">
        <v>172</v>
      </c>
      <c r="N10" s="85">
        <v>156</v>
      </c>
      <c r="O10" s="85">
        <v>163</v>
      </c>
      <c r="P10" s="85"/>
      <c r="Q10" s="105">
        <v>153</v>
      </c>
      <c r="R10" s="105">
        <v>190</v>
      </c>
      <c r="S10" s="105">
        <v>170</v>
      </c>
      <c r="T10" s="105">
        <v>153</v>
      </c>
      <c r="U10" s="105">
        <v>173</v>
      </c>
      <c r="V10" s="105"/>
      <c r="W10" s="105"/>
      <c r="X10" s="105">
        <v>170</v>
      </c>
      <c r="Y10" s="105"/>
      <c r="Z10" s="105"/>
      <c r="AA10" s="105">
        <v>187</v>
      </c>
      <c r="AB10" s="105">
        <v>171</v>
      </c>
      <c r="AC10" s="105">
        <v>150</v>
      </c>
      <c r="AD10" s="105"/>
      <c r="AE10" s="17">
        <f t="shared" si="1"/>
        <v>3337</v>
      </c>
      <c r="AF10" s="68">
        <f t="shared" si="2"/>
        <v>166.85</v>
      </c>
      <c r="AG10">
        <f t="shared" si="0"/>
        <v>20</v>
      </c>
      <c r="AH10" s="38"/>
    </row>
    <row r="11" spans="1:34">
      <c r="A11" s="97" t="s">
        <v>13</v>
      </c>
      <c r="B11" s="94"/>
      <c r="C11" s="168"/>
      <c r="D11" s="89" t="s">
        <v>214</v>
      </c>
      <c r="E11" s="107">
        <v>180</v>
      </c>
      <c r="F11" s="108">
        <v>150</v>
      </c>
      <c r="G11" s="108">
        <v>157</v>
      </c>
      <c r="H11" s="108">
        <v>175</v>
      </c>
      <c r="I11" s="108">
        <v>166</v>
      </c>
      <c r="J11" s="108"/>
      <c r="K11" s="108">
        <v>153</v>
      </c>
      <c r="L11" s="108">
        <v>171</v>
      </c>
      <c r="M11" s="108">
        <v>172</v>
      </c>
      <c r="N11" s="108">
        <v>184</v>
      </c>
      <c r="O11" s="108">
        <v>174</v>
      </c>
      <c r="P11" s="108">
        <v>183</v>
      </c>
      <c r="Q11" s="109">
        <v>151</v>
      </c>
      <c r="R11" s="109">
        <v>199</v>
      </c>
      <c r="S11" s="109">
        <v>189</v>
      </c>
      <c r="T11" s="109">
        <v>176</v>
      </c>
      <c r="U11" s="109">
        <v>179</v>
      </c>
      <c r="V11" s="109">
        <v>171</v>
      </c>
      <c r="W11" s="109">
        <v>201</v>
      </c>
      <c r="X11" s="109">
        <v>184</v>
      </c>
      <c r="Y11" s="109">
        <v>188</v>
      </c>
      <c r="Z11" s="109">
        <v>182</v>
      </c>
      <c r="AA11" s="109">
        <v>175</v>
      </c>
      <c r="AB11" s="109">
        <v>160</v>
      </c>
      <c r="AC11" s="109">
        <v>166</v>
      </c>
      <c r="AD11" s="109">
        <v>159</v>
      </c>
      <c r="AE11" s="17">
        <f t="shared" si="1"/>
        <v>4345</v>
      </c>
      <c r="AF11" s="68">
        <f t="shared" si="2"/>
        <v>173.8</v>
      </c>
      <c r="AG11">
        <f t="shared" si="0"/>
        <v>25</v>
      </c>
      <c r="AH11" s="38"/>
    </row>
    <row r="12" spans="1:34">
      <c r="A12" s="97" t="s">
        <v>14</v>
      </c>
      <c r="B12" s="94"/>
      <c r="C12" s="168"/>
      <c r="D12" s="89" t="s">
        <v>277</v>
      </c>
      <c r="E12" s="108"/>
      <c r="F12" s="108">
        <v>161</v>
      </c>
      <c r="G12" s="108">
        <v>162</v>
      </c>
      <c r="H12" s="110"/>
      <c r="I12" s="108"/>
      <c r="J12" s="108">
        <v>180</v>
      </c>
      <c r="K12" s="108"/>
      <c r="L12" s="108">
        <v>152</v>
      </c>
      <c r="M12" s="108"/>
      <c r="N12" s="108"/>
      <c r="O12" s="108"/>
      <c r="P12" s="108"/>
      <c r="Q12" s="109"/>
      <c r="R12" s="109"/>
      <c r="S12" s="109"/>
      <c r="T12" s="109"/>
      <c r="U12" s="109"/>
      <c r="V12" s="109"/>
      <c r="W12" s="109">
        <v>153</v>
      </c>
      <c r="X12" s="109"/>
      <c r="Y12" s="109"/>
      <c r="Z12" s="109"/>
      <c r="AA12" s="109"/>
      <c r="AB12" s="109">
        <v>156</v>
      </c>
      <c r="AC12" s="109"/>
      <c r="AD12" s="109"/>
      <c r="AE12" s="17">
        <f t="shared" si="1"/>
        <v>964</v>
      </c>
      <c r="AF12" s="68">
        <f t="shared" si="2"/>
        <v>160.66666666666666</v>
      </c>
      <c r="AG12">
        <f t="shared" si="0"/>
        <v>6</v>
      </c>
      <c r="AH12" s="38"/>
    </row>
    <row r="13" spans="1:34">
      <c r="A13" s="97" t="s">
        <v>15</v>
      </c>
      <c r="B13" s="94"/>
      <c r="C13" s="168"/>
      <c r="D13" s="89" t="s">
        <v>293</v>
      </c>
      <c r="E13" s="111"/>
      <c r="F13" s="111"/>
      <c r="G13" s="111"/>
      <c r="H13" s="111"/>
      <c r="I13" s="111">
        <v>192</v>
      </c>
      <c r="J13" s="111"/>
      <c r="K13" s="111"/>
      <c r="L13" s="111"/>
      <c r="M13" s="111">
        <v>210</v>
      </c>
      <c r="N13" s="111">
        <v>189</v>
      </c>
      <c r="O13" s="111"/>
      <c r="P13" s="111">
        <v>173</v>
      </c>
      <c r="Q13" s="111">
        <v>174</v>
      </c>
      <c r="R13" s="111"/>
      <c r="S13" s="111">
        <v>206</v>
      </c>
      <c r="T13" s="111">
        <v>157</v>
      </c>
      <c r="U13" s="111"/>
      <c r="V13" s="111">
        <v>209</v>
      </c>
      <c r="W13" s="111">
        <v>186</v>
      </c>
      <c r="X13" s="111"/>
      <c r="Y13" s="111">
        <v>177</v>
      </c>
      <c r="Z13" s="111">
        <v>172</v>
      </c>
      <c r="AA13" s="111">
        <v>145</v>
      </c>
      <c r="AB13" s="111">
        <v>169</v>
      </c>
      <c r="AC13" s="111">
        <v>173</v>
      </c>
      <c r="AD13" s="111">
        <v>166</v>
      </c>
      <c r="AE13" s="17">
        <f t="shared" si="1"/>
        <v>2698</v>
      </c>
      <c r="AF13" s="68">
        <f t="shared" si="2"/>
        <v>179.86666666666667</v>
      </c>
      <c r="AG13">
        <f t="shared" si="0"/>
        <v>15</v>
      </c>
      <c r="AH13" s="38"/>
    </row>
    <row r="14" spans="1:34">
      <c r="A14" s="97" t="s">
        <v>16</v>
      </c>
      <c r="B14" s="94"/>
      <c r="C14" s="168"/>
      <c r="D14" s="90" t="s">
        <v>320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49"/>
      <c r="S14" s="149"/>
      <c r="T14" s="149"/>
      <c r="U14" s="149"/>
      <c r="V14" s="149"/>
      <c r="W14" s="149"/>
      <c r="X14" s="149"/>
      <c r="Y14" s="149"/>
      <c r="Z14" s="149">
        <v>151</v>
      </c>
      <c r="AA14" s="149"/>
      <c r="AB14" s="149"/>
      <c r="AC14" s="149"/>
      <c r="AD14" s="149"/>
      <c r="AE14" s="17">
        <f t="shared" si="1"/>
        <v>151</v>
      </c>
      <c r="AF14" s="68">
        <f t="shared" si="2"/>
        <v>151</v>
      </c>
      <c r="AG14">
        <f t="shared" si="0"/>
        <v>1</v>
      </c>
      <c r="AH14" s="38"/>
    </row>
    <row r="15" spans="1:34">
      <c r="A15" s="97" t="s">
        <v>17</v>
      </c>
      <c r="B15" s="94"/>
      <c r="C15" s="168"/>
      <c r="D15" s="90" t="s">
        <v>324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>
        <v>157</v>
      </c>
      <c r="AE15" s="17">
        <f t="shared" si="1"/>
        <v>157</v>
      </c>
      <c r="AF15" s="68">
        <f t="shared" si="2"/>
        <v>157</v>
      </c>
      <c r="AG15">
        <f t="shared" si="0"/>
        <v>1</v>
      </c>
      <c r="AH15" s="38"/>
    </row>
    <row r="16" spans="1:34">
      <c r="A16" s="97" t="s">
        <v>18</v>
      </c>
      <c r="B16" s="94"/>
      <c r="C16" s="168"/>
      <c r="D16" s="9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7">
        <f t="shared" si="1"/>
        <v>0</v>
      </c>
      <c r="AF16" s="68" t="e">
        <f t="shared" si="2"/>
        <v>#DIV/0!</v>
      </c>
      <c r="AG16">
        <f t="shared" si="0"/>
        <v>0</v>
      </c>
      <c r="AH16" s="38"/>
    </row>
    <row r="17" spans="1:34">
      <c r="A17" s="98" t="s">
        <v>19</v>
      </c>
      <c r="B17" s="94"/>
      <c r="C17" s="168"/>
      <c r="D17" s="9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7">
        <f t="shared" si="1"/>
        <v>0</v>
      </c>
      <c r="AF17" s="68" t="e">
        <f t="shared" si="2"/>
        <v>#DIV/0!</v>
      </c>
      <c r="AG17">
        <f t="shared" si="0"/>
        <v>0</v>
      </c>
      <c r="AH17" s="38"/>
    </row>
    <row r="18" spans="1:34" ht="13.5" thickBot="1">
      <c r="A18" s="56"/>
      <c r="B18" s="59"/>
      <c r="C18" s="169"/>
      <c r="D18" s="91" t="s">
        <v>6</v>
      </c>
      <c r="E18" s="113"/>
      <c r="F18" s="113"/>
      <c r="G18" s="113"/>
      <c r="H18" s="113"/>
      <c r="I18" s="113"/>
      <c r="J18" s="113">
        <v>72</v>
      </c>
      <c r="K18" s="113"/>
      <c r="L18" s="113"/>
      <c r="M18" s="113"/>
      <c r="N18" s="113"/>
      <c r="O18" s="113"/>
      <c r="P18" s="113"/>
      <c r="Q18" s="113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84">
        <f>E18+F18+G18+H18+I18+J18+K18+L18+M18+N18+O18+P18+Q18+R18+S18+T18+U18+V18+W18+X18+Y18+Z18+AA18+AB18+AC18+AD18</f>
        <v>72</v>
      </c>
      <c r="AF18" s="69"/>
      <c r="AG18">
        <f t="shared" si="0"/>
        <v>1</v>
      </c>
      <c r="AH18" s="38"/>
    </row>
    <row r="19" spans="1:34" ht="16.5" thickBot="1">
      <c r="C19" s="22"/>
      <c r="D19" s="66" t="s">
        <v>5</v>
      </c>
      <c r="E19" s="78">
        <f>SUM(E6:E18)</f>
        <v>1002</v>
      </c>
      <c r="F19" s="78">
        <f t="shared" ref="F19:AD19" si="3">SUM(F6:F18)</f>
        <v>1006</v>
      </c>
      <c r="G19" s="78">
        <f t="shared" si="3"/>
        <v>1061</v>
      </c>
      <c r="H19" s="78">
        <f t="shared" si="3"/>
        <v>1019</v>
      </c>
      <c r="I19" s="78">
        <f t="shared" si="3"/>
        <v>1042</v>
      </c>
      <c r="J19" s="78">
        <f t="shared" si="3"/>
        <v>983</v>
      </c>
      <c r="K19" s="78">
        <f t="shared" si="3"/>
        <v>1021</v>
      </c>
      <c r="L19" s="78">
        <f t="shared" si="3"/>
        <v>1030</v>
      </c>
      <c r="M19" s="78">
        <f t="shared" si="3"/>
        <v>1096</v>
      </c>
      <c r="N19" s="78">
        <f t="shared" si="3"/>
        <v>1088</v>
      </c>
      <c r="O19" s="78">
        <f t="shared" si="3"/>
        <v>1036</v>
      </c>
      <c r="P19" s="78">
        <f t="shared" si="3"/>
        <v>1083</v>
      </c>
      <c r="Q19" s="78">
        <f t="shared" si="3"/>
        <v>988</v>
      </c>
      <c r="R19" s="78">
        <f t="shared" si="3"/>
        <v>1064</v>
      </c>
      <c r="S19" s="78">
        <f t="shared" si="3"/>
        <v>1124</v>
      </c>
      <c r="T19" s="78">
        <f t="shared" si="3"/>
        <v>1009</v>
      </c>
      <c r="U19" s="78">
        <f t="shared" si="3"/>
        <v>1080</v>
      </c>
      <c r="V19" s="78">
        <f t="shared" si="3"/>
        <v>1056</v>
      </c>
      <c r="W19" s="78">
        <f t="shared" si="3"/>
        <v>1017</v>
      </c>
      <c r="X19" s="78">
        <f t="shared" si="3"/>
        <v>1117</v>
      </c>
      <c r="Y19" s="78">
        <f t="shared" si="3"/>
        <v>1058</v>
      </c>
      <c r="Z19" s="78">
        <f t="shared" si="3"/>
        <v>1055</v>
      </c>
      <c r="AA19" s="78">
        <f t="shared" si="3"/>
        <v>1018</v>
      </c>
      <c r="AB19" s="78">
        <f t="shared" si="3"/>
        <v>1002</v>
      </c>
      <c r="AC19" s="78">
        <f t="shared" si="3"/>
        <v>1013</v>
      </c>
      <c r="AD19" s="78">
        <f t="shared" si="3"/>
        <v>1061</v>
      </c>
      <c r="AE19" s="79">
        <f>SUM(E19:AD19)</f>
        <v>27129</v>
      </c>
      <c r="AF19" s="70"/>
      <c r="AH19" s="65"/>
    </row>
    <row r="20" spans="1:34" ht="15.75" customHeight="1">
      <c r="A20" s="54" t="s">
        <v>8</v>
      </c>
      <c r="B20" s="57"/>
      <c r="C20" s="166" t="s">
        <v>146</v>
      </c>
      <c r="D20" s="2" t="s">
        <v>173</v>
      </c>
      <c r="E20" s="101">
        <v>160</v>
      </c>
      <c r="F20" s="101">
        <v>163</v>
      </c>
      <c r="G20" s="101"/>
      <c r="H20" s="101">
        <v>182</v>
      </c>
      <c r="I20" s="101">
        <v>173</v>
      </c>
      <c r="J20" s="101">
        <v>174</v>
      </c>
      <c r="K20" s="101">
        <v>187</v>
      </c>
      <c r="L20" s="101">
        <v>161</v>
      </c>
      <c r="M20" s="101">
        <v>179</v>
      </c>
      <c r="N20" s="101">
        <v>156</v>
      </c>
      <c r="O20" s="114">
        <v>175</v>
      </c>
      <c r="P20" s="101">
        <v>177</v>
      </c>
      <c r="Q20" s="104">
        <v>192</v>
      </c>
      <c r="R20" s="104">
        <v>147</v>
      </c>
      <c r="S20" s="104">
        <v>162</v>
      </c>
      <c r="T20" s="104">
        <v>175</v>
      </c>
      <c r="U20" s="104">
        <v>174</v>
      </c>
      <c r="V20" s="104"/>
      <c r="W20" s="104"/>
      <c r="X20" s="104"/>
      <c r="Y20" s="104"/>
      <c r="Z20" s="104">
        <v>166</v>
      </c>
      <c r="AA20" s="104"/>
      <c r="AB20" s="104">
        <v>159</v>
      </c>
      <c r="AC20" s="104"/>
      <c r="AD20" s="104">
        <v>181</v>
      </c>
      <c r="AE20" s="16">
        <f>E20+F20+G20+H20+I20+J20+K20+L20+M20+N20+O20+P20+Q20+R20+S20+T20+U20+V20+W20+X20+Y20+Z20+AA20+AB20+AC20+AD20</f>
        <v>3243</v>
      </c>
      <c r="AF20" s="67">
        <f>AE20/COUNTIF(E20:AD20,"&gt;0")</f>
        <v>170.68421052631578</v>
      </c>
      <c r="AG20">
        <f t="shared" si="0"/>
        <v>19</v>
      </c>
      <c r="AH20" s="38"/>
    </row>
    <row r="21" spans="1:34">
      <c r="A21" s="55" t="s">
        <v>9</v>
      </c>
      <c r="B21" s="58"/>
      <c r="C21" s="168"/>
      <c r="D21" s="4" t="s">
        <v>174</v>
      </c>
      <c r="E21" s="85">
        <v>172</v>
      </c>
      <c r="F21" s="85">
        <v>164</v>
      </c>
      <c r="G21" s="85">
        <v>160</v>
      </c>
      <c r="H21" s="85">
        <v>168</v>
      </c>
      <c r="I21" s="85">
        <v>158</v>
      </c>
      <c r="J21" s="85">
        <v>180</v>
      </c>
      <c r="K21" s="85">
        <v>153</v>
      </c>
      <c r="L21" s="85">
        <v>175</v>
      </c>
      <c r="M21" s="85">
        <v>167</v>
      </c>
      <c r="N21" s="85">
        <v>151</v>
      </c>
      <c r="O21" s="106">
        <v>167</v>
      </c>
      <c r="P21" s="85">
        <v>164</v>
      </c>
      <c r="Q21" s="105">
        <v>188</v>
      </c>
      <c r="R21" s="105">
        <v>147</v>
      </c>
      <c r="S21" s="105">
        <v>154</v>
      </c>
      <c r="T21" s="105">
        <v>152</v>
      </c>
      <c r="U21" s="105">
        <v>170</v>
      </c>
      <c r="V21" s="105">
        <v>140</v>
      </c>
      <c r="W21" s="105">
        <v>166</v>
      </c>
      <c r="X21" s="105">
        <v>134</v>
      </c>
      <c r="Y21" s="105"/>
      <c r="Z21" s="105"/>
      <c r="AA21" s="105">
        <v>163</v>
      </c>
      <c r="AB21" s="105">
        <v>155</v>
      </c>
      <c r="AC21" s="105">
        <v>172</v>
      </c>
      <c r="AD21" s="105">
        <v>148</v>
      </c>
      <c r="AE21" s="17">
        <f>E21+F21+G21+H21+I21+J21+K21+L21+M21+N21+O21+P21+Q21+R21+S21+T21+U21+V21+W21+X21+Y21+Z21+AA21+AB21+AC21+AD21</f>
        <v>3868</v>
      </c>
      <c r="AF21" s="68">
        <f>AE21/COUNTIF(E21:AD21,"&gt;0")</f>
        <v>161.16666666666666</v>
      </c>
      <c r="AG21">
        <f t="shared" si="0"/>
        <v>24</v>
      </c>
      <c r="AH21" s="38"/>
    </row>
    <row r="22" spans="1:34">
      <c r="A22" s="55" t="s">
        <v>10</v>
      </c>
      <c r="B22" s="58"/>
      <c r="C22" s="168"/>
      <c r="D22" s="4" t="s">
        <v>175</v>
      </c>
      <c r="E22" s="85">
        <v>179</v>
      </c>
      <c r="F22" s="85"/>
      <c r="G22" s="85"/>
      <c r="H22" s="85"/>
      <c r="I22" s="85">
        <v>148</v>
      </c>
      <c r="J22" s="85"/>
      <c r="K22" s="85">
        <v>162</v>
      </c>
      <c r="L22" s="85"/>
      <c r="M22" s="85">
        <v>150</v>
      </c>
      <c r="N22" s="85"/>
      <c r="O22" s="106"/>
      <c r="P22" s="85"/>
      <c r="Q22" s="105"/>
      <c r="R22" s="105"/>
      <c r="S22" s="105"/>
      <c r="T22" s="105"/>
      <c r="U22" s="105"/>
      <c r="V22" s="105"/>
      <c r="W22" s="105"/>
      <c r="X22" s="105"/>
      <c r="Y22" s="105">
        <v>165</v>
      </c>
      <c r="Z22" s="105">
        <v>159</v>
      </c>
      <c r="AA22" s="105">
        <v>143</v>
      </c>
      <c r="AB22" s="105"/>
      <c r="AC22" s="105"/>
      <c r="AD22" s="105"/>
      <c r="AE22" s="17">
        <f t="shared" ref="AE22:AE31" si="4">E22+F22+G22+H22+I22+J22+K22+L22+M22+N22+O22+P22+Q22+R22+S22+T22+U22+V22+W22+X22+Y22+Z22+AA22+AB22+AC22+AD22</f>
        <v>1106</v>
      </c>
      <c r="AF22" s="68">
        <f t="shared" ref="AF22:AF29" si="5">AE22/COUNTIF(E22:AD22,"&gt;0")</f>
        <v>158</v>
      </c>
      <c r="AG22">
        <f t="shared" si="0"/>
        <v>7</v>
      </c>
      <c r="AH22" s="38"/>
    </row>
    <row r="23" spans="1:34">
      <c r="A23" s="55" t="s">
        <v>11</v>
      </c>
      <c r="B23" s="58"/>
      <c r="C23" s="168"/>
      <c r="D23" s="4" t="s">
        <v>176</v>
      </c>
      <c r="E23" s="85">
        <v>183</v>
      </c>
      <c r="F23" s="85">
        <v>181</v>
      </c>
      <c r="G23" s="85">
        <v>185</v>
      </c>
      <c r="H23" s="85">
        <v>163</v>
      </c>
      <c r="I23" s="85">
        <v>172</v>
      </c>
      <c r="J23" s="85">
        <v>186</v>
      </c>
      <c r="K23" s="85"/>
      <c r="L23" s="85">
        <v>177</v>
      </c>
      <c r="M23" s="85">
        <v>175</v>
      </c>
      <c r="N23" s="85">
        <v>191</v>
      </c>
      <c r="O23" s="106">
        <v>172</v>
      </c>
      <c r="P23" s="85">
        <v>178</v>
      </c>
      <c r="Q23" s="105">
        <v>163</v>
      </c>
      <c r="R23" s="105">
        <v>168</v>
      </c>
      <c r="S23" s="105">
        <v>182</v>
      </c>
      <c r="T23" s="105">
        <v>158</v>
      </c>
      <c r="U23" s="105"/>
      <c r="V23" s="105">
        <v>167</v>
      </c>
      <c r="W23" s="105">
        <v>162</v>
      </c>
      <c r="X23" s="105">
        <v>188</v>
      </c>
      <c r="Y23" s="105">
        <v>199</v>
      </c>
      <c r="Z23" s="105">
        <v>177</v>
      </c>
      <c r="AA23" s="105">
        <v>161</v>
      </c>
      <c r="AB23" s="105">
        <v>160</v>
      </c>
      <c r="AC23" s="105">
        <v>163</v>
      </c>
      <c r="AD23" s="105">
        <v>169</v>
      </c>
      <c r="AE23" s="17">
        <f t="shared" si="4"/>
        <v>4180</v>
      </c>
      <c r="AF23" s="68">
        <f t="shared" si="5"/>
        <v>174.16666666666666</v>
      </c>
      <c r="AG23">
        <f t="shared" si="0"/>
        <v>24</v>
      </c>
      <c r="AH23" s="38"/>
    </row>
    <row r="24" spans="1:34">
      <c r="A24" s="55" t="s">
        <v>12</v>
      </c>
      <c r="B24" s="58"/>
      <c r="C24" s="168"/>
      <c r="D24" s="4" t="s">
        <v>177</v>
      </c>
      <c r="E24" s="85">
        <v>171</v>
      </c>
      <c r="F24" s="85">
        <v>163</v>
      </c>
      <c r="G24" s="85">
        <v>189</v>
      </c>
      <c r="H24" s="85">
        <v>174</v>
      </c>
      <c r="I24" s="85">
        <v>168</v>
      </c>
      <c r="J24" s="85">
        <v>178</v>
      </c>
      <c r="K24" s="85">
        <v>167</v>
      </c>
      <c r="L24" s="85">
        <v>189</v>
      </c>
      <c r="M24" s="85">
        <v>169</v>
      </c>
      <c r="N24" s="85">
        <v>158</v>
      </c>
      <c r="O24" s="106">
        <v>168</v>
      </c>
      <c r="P24" s="85">
        <v>179</v>
      </c>
      <c r="Q24" s="105">
        <v>191</v>
      </c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7">
        <f t="shared" si="4"/>
        <v>2264</v>
      </c>
      <c r="AF24" s="68">
        <f t="shared" si="5"/>
        <v>174.15384615384616</v>
      </c>
      <c r="AG24">
        <f t="shared" si="0"/>
        <v>13</v>
      </c>
      <c r="AH24" s="38"/>
    </row>
    <row r="25" spans="1:34">
      <c r="A25" s="55" t="s">
        <v>13</v>
      </c>
      <c r="B25" s="58"/>
      <c r="C25" s="168"/>
      <c r="D25" s="4" t="s">
        <v>178</v>
      </c>
      <c r="E25" s="85">
        <v>163</v>
      </c>
      <c r="F25" s="85">
        <v>170</v>
      </c>
      <c r="G25" s="85">
        <v>173</v>
      </c>
      <c r="H25" s="85">
        <v>170</v>
      </c>
      <c r="I25" s="85">
        <v>168</v>
      </c>
      <c r="J25" s="85">
        <v>165</v>
      </c>
      <c r="K25" s="85">
        <v>156</v>
      </c>
      <c r="L25" s="85">
        <v>179</v>
      </c>
      <c r="M25" s="85">
        <v>162</v>
      </c>
      <c r="N25" s="85">
        <v>166</v>
      </c>
      <c r="O25" s="106">
        <v>162</v>
      </c>
      <c r="P25" s="85">
        <v>167</v>
      </c>
      <c r="Q25" s="105">
        <v>179</v>
      </c>
      <c r="R25" s="105">
        <v>167</v>
      </c>
      <c r="S25" s="105">
        <v>161</v>
      </c>
      <c r="T25" s="105"/>
      <c r="U25" s="105">
        <v>166</v>
      </c>
      <c r="V25" s="105">
        <v>167</v>
      </c>
      <c r="W25" s="105">
        <v>195</v>
      </c>
      <c r="X25" s="105">
        <v>145</v>
      </c>
      <c r="Y25" s="105">
        <v>190</v>
      </c>
      <c r="Z25" s="105">
        <v>173</v>
      </c>
      <c r="AA25" s="105">
        <v>157</v>
      </c>
      <c r="AB25" s="105">
        <v>174</v>
      </c>
      <c r="AC25" s="105">
        <v>158</v>
      </c>
      <c r="AD25" s="105">
        <v>159</v>
      </c>
      <c r="AE25" s="17">
        <f t="shared" si="4"/>
        <v>4192</v>
      </c>
      <c r="AF25" s="68">
        <f t="shared" si="5"/>
        <v>167.68</v>
      </c>
      <c r="AG25">
        <f t="shared" si="0"/>
        <v>25</v>
      </c>
      <c r="AH25" s="38"/>
    </row>
    <row r="26" spans="1:34">
      <c r="A26" s="55" t="s">
        <v>14</v>
      </c>
      <c r="B26" s="58"/>
      <c r="C26" s="168"/>
      <c r="D26" s="4" t="s">
        <v>267</v>
      </c>
      <c r="E26" s="85"/>
      <c r="F26" s="85">
        <v>196</v>
      </c>
      <c r="G26" s="120">
        <v>215</v>
      </c>
      <c r="H26" s="85">
        <v>181</v>
      </c>
      <c r="I26" s="85"/>
      <c r="J26" s="85">
        <v>165</v>
      </c>
      <c r="K26" s="85">
        <v>163</v>
      </c>
      <c r="L26" s="85">
        <v>185</v>
      </c>
      <c r="M26" s="85"/>
      <c r="N26" s="85">
        <v>163</v>
      </c>
      <c r="O26" s="106">
        <v>198</v>
      </c>
      <c r="P26" s="85">
        <v>171</v>
      </c>
      <c r="Q26" s="105">
        <v>193</v>
      </c>
      <c r="R26" s="105">
        <v>167</v>
      </c>
      <c r="S26" s="105">
        <v>178</v>
      </c>
      <c r="T26" s="105">
        <v>185</v>
      </c>
      <c r="U26" s="105">
        <v>183</v>
      </c>
      <c r="V26" s="105">
        <v>181</v>
      </c>
      <c r="W26" s="105">
        <v>184</v>
      </c>
      <c r="X26" s="105">
        <v>179</v>
      </c>
      <c r="Y26" s="105">
        <v>177</v>
      </c>
      <c r="Z26" s="105">
        <v>159</v>
      </c>
      <c r="AA26" s="105">
        <v>179</v>
      </c>
      <c r="AB26" s="105">
        <v>197</v>
      </c>
      <c r="AC26" s="105">
        <v>173</v>
      </c>
      <c r="AD26" s="105">
        <v>201</v>
      </c>
      <c r="AE26" s="17">
        <f t="shared" si="4"/>
        <v>4173</v>
      </c>
      <c r="AF26" s="68">
        <f t="shared" si="5"/>
        <v>181.43478260869566</v>
      </c>
      <c r="AG26">
        <f t="shared" si="0"/>
        <v>23</v>
      </c>
      <c r="AH26" s="38"/>
    </row>
    <row r="27" spans="1:34">
      <c r="A27" s="55" t="s">
        <v>15</v>
      </c>
      <c r="B27" s="58"/>
      <c r="C27" s="168"/>
      <c r="D27" s="4" t="s">
        <v>229</v>
      </c>
      <c r="E27" s="85"/>
      <c r="F27" s="85"/>
      <c r="G27" s="85">
        <v>151</v>
      </c>
      <c r="H27" s="85"/>
      <c r="I27" s="85"/>
      <c r="J27" s="85"/>
      <c r="K27" s="85"/>
      <c r="L27" s="85"/>
      <c r="M27" s="85"/>
      <c r="N27" s="85"/>
      <c r="O27" s="106"/>
      <c r="P27" s="85"/>
      <c r="Q27" s="105"/>
      <c r="R27" s="105"/>
      <c r="S27" s="105"/>
      <c r="T27" s="105">
        <v>167</v>
      </c>
      <c r="U27" s="105">
        <v>172</v>
      </c>
      <c r="V27" s="105">
        <v>166</v>
      </c>
      <c r="W27" s="105">
        <v>174</v>
      </c>
      <c r="X27" s="105">
        <v>174</v>
      </c>
      <c r="Y27" s="105">
        <v>154</v>
      </c>
      <c r="Z27" s="105">
        <v>143</v>
      </c>
      <c r="AA27" s="105">
        <v>165</v>
      </c>
      <c r="AB27" s="105">
        <v>173</v>
      </c>
      <c r="AC27" s="105">
        <v>142</v>
      </c>
      <c r="AD27" s="105"/>
      <c r="AE27" s="17">
        <f t="shared" si="4"/>
        <v>1781</v>
      </c>
      <c r="AF27" s="68">
        <f t="shared" si="5"/>
        <v>161.90909090909091</v>
      </c>
      <c r="AG27">
        <f t="shared" si="0"/>
        <v>11</v>
      </c>
      <c r="AH27" s="38"/>
    </row>
    <row r="28" spans="1:34">
      <c r="A28" s="55" t="s">
        <v>16</v>
      </c>
      <c r="B28" s="58"/>
      <c r="C28" s="168"/>
      <c r="D28" s="24" t="s">
        <v>303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7"/>
      <c r="P28" s="108"/>
      <c r="Q28" s="109"/>
      <c r="R28" s="109">
        <v>189</v>
      </c>
      <c r="S28" s="109">
        <v>165</v>
      </c>
      <c r="T28" s="109">
        <v>184</v>
      </c>
      <c r="U28" s="109"/>
      <c r="V28" s="109">
        <v>178</v>
      </c>
      <c r="W28" s="109"/>
      <c r="X28" s="109">
        <v>178</v>
      </c>
      <c r="Y28" s="109"/>
      <c r="Z28" s="109"/>
      <c r="AA28" s="109"/>
      <c r="AB28" s="109"/>
      <c r="AC28" s="109"/>
      <c r="AD28" s="109"/>
      <c r="AE28" s="17">
        <f t="shared" si="4"/>
        <v>894</v>
      </c>
      <c r="AF28" s="68">
        <f t="shared" si="5"/>
        <v>178.8</v>
      </c>
      <c r="AG28">
        <f t="shared" si="0"/>
        <v>5</v>
      </c>
      <c r="AH28" s="38"/>
    </row>
    <row r="29" spans="1:34">
      <c r="A29" s="55" t="s">
        <v>17</v>
      </c>
      <c r="B29" s="58"/>
      <c r="C29" s="168"/>
      <c r="D29" s="45" t="s">
        <v>314</v>
      </c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7"/>
      <c r="P29" s="108"/>
      <c r="Q29" s="109"/>
      <c r="R29" s="109"/>
      <c r="S29" s="109"/>
      <c r="T29" s="109"/>
      <c r="U29" s="109">
        <v>181</v>
      </c>
      <c r="V29" s="109"/>
      <c r="W29" s="109">
        <v>155</v>
      </c>
      <c r="X29" s="109"/>
      <c r="Y29" s="109">
        <v>186</v>
      </c>
      <c r="Z29" s="109"/>
      <c r="AA29" s="109"/>
      <c r="AB29" s="109"/>
      <c r="AC29" s="109"/>
      <c r="AD29" s="109">
        <v>172</v>
      </c>
      <c r="AE29" s="17">
        <f t="shared" si="4"/>
        <v>694</v>
      </c>
      <c r="AF29" s="68">
        <f t="shared" si="5"/>
        <v>173.5</v>
      </c>
      <c r="AG29">
        <f t="shared" si="0"/>
        <v>4</v>
      </c>
      <c r="AH29" s="38"/>
    </row>
    <row r="30" spans="1:34">
      <c r="A30" s="55" t="s">
        <v>18</v>
      </c>
      <c r="B30" s="58"/>
      <c r="C30" s="168"/>
      <c r="D30" s="21" t="s">
        <v>322</v>
      </c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7"/>
      <c r="P30" s="108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>
        <v>119</v>
      </c>
      <c r="AD30" s="109"/>
      <c r="AE30" s="17">
        <f t="shared" ref="AE30" si="6">E30+F30+G30+H30+I30+J30+K30+L30+M30+N30+O30+P30+Q30+R30+S30+T30+U30+V30+W30+X30+Y30+Z30+AA30+AB30+AC30+AD30</f>
        <v>119</v>
      </c>
      <c r="AF30" s="68">
        <f t="shared" ref="AF30" si="7">AE30/COUNTIF(E30:AD30,"&gt;0")</f>
        <v>119</v>
      </c>
      <c r="AG30">
        <f t="shared" si="0"/>
        <v>1</v>
      </c>
      <c r="AH30" s="38"/>
    </row>
    <row r="31" spans="1:34" ht="13.5" thickBot="1">
      <c r="A31" s="56">
        <v>12</v>
      </c>
      <c r="B31" s="58"/>
      <c r="C31" s="168"/>
      <c r="D31" s="45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7"/>
      <c r="P31" s="108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7">
        <f t="shared" si="4"/>
        <v>0</v>
      </c>
      <c r="AF31" s="68"/>
      <c r="AG31">
        <f t="shared" si="0"/>
        <v>0</v>
      </c>
      <c r="AH31" s="38"/>
    </row>
    <row r="32" spans="1:34" ht="13.5" thickBot="1">
      <c r="A32" s="56"/>
      <c r="B32" s="59"/>
      <c r="C32" s="169"/>
      <c r="D32" s="48" t="s">
        <v>6</v>
      </c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6"/>
      <c r="P32" s="115"/>
      <c r="Q32" s="115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8">
        <f>E32+F32+G32+H32+I32+J32+K32+L32+M32+N32+O32+P32+Q32</f>
        <v>0</v>
      </c>
      <c r="AF32" s="72"/>
      <c r="AG32">
        <f t="shared" si="0"/>
        <v>0</v>
      </c>
      <c r="AH32" s="38"/>
    </row>
    <row r="33" spans="1:34" ht="16.5" thickBot="1">
      <c r="C33" s="20"/>
      <c r="D33" s="66" t="s">
        <v>5</v>
      </c>
      <c r="E33" s="80">
        <f>SUM(E20:E32)</f>
        <v>1028</v>
      </c>
      <c r="F33" s="80">
        <f t="shared" ref="F33:O33" si="8">SUM(F20:F32)</f>
        <v>1037</v>
      </c>
      <c r="G33" s="80">
        <f t="shared" si="8"/>
        <v>1073</v>
      </c>
      <c r="H33" s="80">
        <f t="shared" si="8"/>
        <v>1038</v>
      </c>
      <c r="I33" s="80">
        <f t="shared" si="8"/>
        <v>987</v>
      </c>
      <c r="J33" s="80">
        <f t="shared" si="8"/>
        <v>1048</v>
      </c>
      <c r="K33" s="80">
        <f t="shared" si="8"/>
        <v>988</v>
      </c>
      <c r="L33" s="80">
        <f t="shared" si="8"/>
        <v>1066</v>
      </c>
      <c r="M33" s="80">
        <f t="shared" si="8"/>
        <v>1002</v>
      </c>
      <c r="N33" s="80">
        <f t="shared" si="8"/>
        <v>985</v>
      </c>
      <c r="O33" s="80">
        <f t="shared" si="8"/>
        <v>1042</v>
      </c>
      <c r="P33" s="80">
        <f>SUM(P20:P32)</f>
        <v>1036</v>
      </c>
      <c r="Q33" s="80">
        <f>SUM(Q20:Q32)</f>
        <v>1106</v>
      </c>
      <c r="R33" s="80">
        <f t="shared" ref="R33:AD33" si="9">SUM(R20:R32)</f>
        <v>985</v>
      </c>
      <c r="S33" s="80">
        <f t="shared" si="9"/>
        <v>1002</v>
      </c>
      <c r="T33" s="80">
        <f t="shared" si="9"/>
        <v>1021</v>
      </c>
      <c r="U33" s="80">
        <f t="shared" si="9"/>
        <v>1046</v>
      </c>
      <c r="V33" s="80">
        <f t="shared" si="9"/>
        <v>999</v>
      </c>
      <c r="W33" s="80">
        <f t="shared" si="9"/>
        <v>1036</v>
      </c>
      <c r="X33" s="80">
        <f t="shared" si="9"/>
        <v>998</v>
      </c>
      <c r="Y33" s="80">
        <f t="shared" si="9"/>
        <v>1071</v>
      </c>
      <c r="Z33" s="80">
        <f t="shared" si="9"/>
        <v>977</v>
      </c>
      <c r="AA33" s="80">
        <f t="shared" si="9"/>
        <v>968</v>
      </c>
      <c r="AB33" s="80">
        <f t="shared" si="9"/>
        <v>1018</v>
      </c>
      <c r="AC33" s="80">
        <f t="shared" si="9"/>
        <v>927</v>
      </c>
      <c r="AD33" s="80">
        <f t="shared" si="9"/>
        <v>1030</v>
      </c>
      <c r="AE33" s="79">
        <f>SUM(E33:AD33)</f>
        <v>26514</v>
      </c>
      <c r="AF33" s="71"/>
      <c r="AH33" s="65"/>
    </row>
    <row r="34" spans="1:34" ht="15.75" customHeight="1">
      <c r="A34" s="54" t="s">
        <v>8</v>
      </c>
      <c r="B34" s="57"/>
      <c r="C34" s="166" t="s">
        <v>31</v>
      </c>
      <c r="D34" s="2" t="s">
        <v>155</v>
      </c>
      <c r="E34" s="3">
        <v>179</v>
      </c>
      <c r="F34" s="3"/>
      <c r="G34" s="3">
        <v>151</v>
      </c>
      <c r="H34" s="3">
        <v>180</v>
      </c>
      <c r="I34" s="3">
        <v>176</v>
      </c>
      <c r="J34" s="25">
        <v>170</v>
      </c>
      <c r="K34" s="3">
        <v>163</v>
      </c>
      <c r="L34" s="3">
        <v>157</v>
      </c>
      <c r="M34" s="3">
        <v>162</v>
      </c>
      <c r="N34" s="3">
        <v>160</v>
      </c>
      <c r="O34" s="3">
        <v>171</v>
      </c>
      <c r="P34" s="3">
        <v>178</v>
      </c>
      <c r="Q34" s="28">
        <v>151</v>
      </c>
      <c r="R34" s="28">
        <v>158</v>
      </c>
      <c r="S34" s="28">
        <v>174</v>
      </c>
      <c r="T34" s="28">
        <v>157</v>
      </c>
      <c r="U34" s="28"/>
      <c r="V34" s="28">
        <v>161</v>
      </c>
      <c r="W34" s="28">
        <v>175</v>
      </c>
      <c r="X34" s="28">
        <v>191</v>
      </c>
      <c r="Y34" s="28">
        <v>190</v>
      </c>
      <c r="Z34" s="28">
        <v>169</v>
      </c>
      <c r="AA34" s="28">
        <v>161</v>
      </c>
      <c r="AB34" s="28">
        <v>184</v>
      </c>
      <c r="AC34" s="28">
        <v>173</v>
      </c>
      <c r="AD34" s="28">
        <v>164</v>
      </c>
      <c r="AE34" s="16">
        <f>E34+F34+G34+H34+I34+J34+K34+L34+M34+N34+O34+P34+Q34+R34+S34+T34+U34+V34+W34+X34+Y34+Z34+AA34+AB34+AC34+AD34</f>
        <v>4055</v>
      </c>
      <c r="AF34" s="67">
        <f>AE34/COUNTIF(E34:AD34,"&gt;0")</f>
        <v>168.95833333333334</v>
      </c>
      <c r="AG34">
        <f t="shared" si="0"/>
        <v>24</v>
      </c>
      <c r="AH34" s="38"/>
    </row>
    <row r="35" spans="1:34">
      <c r="A35" s="55" t="s">
        <v>9</v>
      </c>
      <c r="B35" s="58"/>
      <c r="C35" s="167"/>
      <c r="D35" s="4" t="s">
        <v>156</v>
      </c>
      <c r="E35" s="5">
        <v>154</v>
      </c>
      <c r="F35" s="44">
        <v>187</v>
      </c>
      <c r="G35" s="5">
        <v>189</v>
      </c>
      <c r="H35" s="5">
        <v>185</v>
      </c>
      <c r="I35" s="5">
        <v>165</v>
      </c>
      <c r="J35" s="85">
        <v>190</v>
      </c>
      <c r="K35" s="5">
        <v>177</v>
      </c>
      <c r="L35" s="85">
        <v>173</v>
      </c>
      <c r="M35" s="5">
        <v>171</v>
      </c>
      <c r="N35" s="5">
        <v>203</v>
      </c>
      <c r="O35" s="85">
        <v>171</v>
      </c>
      <c r="P35" s="5">
        <v>161</v>
      </c>
      <c r="Q35" s="29">
        <v>202</v>
      </c>
      <c r="R35" s="29">
        <v>179</v>
      </c>
      <c r="S35" s="29">
        <v>171</v>
      </c>
      <c r="T35" s="29">
        <v>185</v>
      </c>
      <c r="U35" s="29">
        <v>178</v>
      </c>
      <c r="V35" s="29">
        <v>181</v>
      </c>
      <c r="W35" s="29">
        <v>182</v>
      </c>
      <c r="X35" s="29">
        <v>192</v>
      </c>
      <c r="Y35" s="29">
        <v>182</v>
      </c>
      <c r="Z35" s="29">
        <v>201</v>
      </c>
      <c r="AA35" s="29">
        <v>165</v>
      </c>
      <c r="AB35" s="29">
        <v>174</v>
      </c>
      <c r="AC35" s="29"/>
      <c r="AD35" s="29">
        <v>180</v>
      </c>
      <c r="AE35" s="17">
        <f>E35+F35+G35+H35+I35+J35+K35+L35+M35+N35+O35+P35+Q35+R35+S35+T35+U35+V35+W35+X35+Y35+Z35+AA35+AB35+AC35+AD35</f>
        <v>4498</v>
      </c>
      <c r="AF35" s="68">
        <f>AE35/COUNTIF(E35:AD35,"&gt;0")</f>
        <v>179.92</v>
      </c>
      <c r="AG35">
        <f t="shared" si="0"/>
        <v>25</v>
      </c>
      <c r="AH35" s="38"/>
    </row>
    <row r="36" spans="1:34">
      <c r="A36" s="55" t="s">
        <v>10</v>
      </c>
      <c r="B36" s="58"/>
      <c r="C36" s="167"/>
      <c r="D36" s="4" t="s">
        <v>157</v>
      </c>
      <c r="E36" s="5">
        <v>146</v>
      </c>
      <c r="F36" s="5"/>
      <c r="G36" s="5">
        <v>165</v>
      </c>
      <c r="H36" s="5">
        <v>180</v>
      </c>
      <c r="I36" s="5">
        <v>175</v>
      </c>
      <c r="J36" s="85">
        <v>184</v>
      </c>
      <c r="K36" s="5">
        <v>160</v>
      </c>
      <c r="L36" s="85">
        <v>179</v>
      </c>
      <c r="M36" s="5"/>
      <c r="N36" s="5"/>
      <c r="O36" s="85">
        <v>171</v>
      </c>
      <c r="P36" s="5"/>
      <c r="Q36" s="29"/>
      <c r="R36" s="29">
        <v>163</v>
      </c>
      <c r="S36" s="29">
        <v>182</v>
      </c>
      <c r="T36" s="29">
        <v>155</v>
      </c>
      <c r="U36" s="29">
        <v>155</v>
      </c>
      <c r="V36" s="29"/>
      <c r="W36" s="29">
        <v>162</v>
      </c>
      <c r="X36" s="29">
        <v>177</v>
      </c>
      <c r="Y36" s="29">
        <v>188</v>
      </c>
      <c r="Z36" s="29">
        <v>148</v>
      </c>
      <c r="AA36" s="29">
        <v>170</v>
      </c>
      <c r="AB36" s="29">
        <v>179</v>
      </c>
      <c r="AC36" s="29">
        <v>181</v>
      </c>
      <c r="AD36" s="29">
        <v>144</v>
      </c>
      <c r="AE36" s="17">
        <f t="shared" ref="AE36:AE44" si="10">E36+F36+G36+H36+I36+J36+K36+L36+M36+N36+O36+P36+Q36+R36+S36+T36+U36+V36+W36+X36+Y36+Z36+AA36+AB36+AC36+AD36</f>
        <v>3364</v>
      </c>
      <c r="AF36" s="68">
        <f t="shared" ref="AF36:AF44" si="11">AE36/COUNTIF(E36:AD36,"&gt;0")</f>
        <v>168.2</v>
      </c>
      <c r="AG36">
        <f t="shared" si="0"/>
        <v>20</v>
      </c>
      <c r="AH36" s="38"/>
    </row>
    <row r="37" spans="1:34">
      <c r="A37" s="55" t="s">
        <v>11</v>
      </c>
      <c r="B37" s="58"/>
      <c r="C37" s="167"/>
      <c r="D37" s="4" t="s">
        <v>158</v>
      </c>
      <c r="E37" s="5">
        <v>195</v>
      </c>
      <c r="F37" s="5">
        <v>177</v>
      </c>
      <c r="G37" s="5">
        <v>151</v>
      </c>
      <c r="H37" s="5"/>
      <c r="I37" s="5"/>
      <c r="J37" s="5"/>
      <c r="K37" s="5">
        <v>160</v>
      </c>
      <c r="L37" s="5"/>
      <c r="M37" s="5">
        <v>150</v>
      </c>
      <c r="N37" s="5">
        <v>184</v>
      </c>
      <c r="O37" s="5"/>
      <c r="P37" s="5">
        <v>193</v>
      </c>
      <c r="Q37" s="29">
        <v>166</v>
      </c>
      <c r="R37" s="29">
        <v>176</v>
      </c>
      <c r="S37" s="29"/>
      <c r="T37" s="29">
        <v>177</v>
      </c>
      <c r="U37" s="29">
        <v>172</v>
      </c>
      <c r="V37" s="29">
        <v>144</v>
      </c>
      <c r="W37" s="29">
        <v>190</v>
      </c>
      <c r="X37" s="29">
        <v>164</v>
      </c>
      <c r="Y37" s="29">
        <v>191</v>
      </c>
      <c r="Z37" s="29">
        <v>174</v>
      </c>
      <c r="AA37" s="29"/>
      <c r="AB37" s="29"/>
      <c r="AC37" s="29">
        <v>171</v>
      </c>
      <c r="AD37" s="29">
        <v>149</v>
      </c>
      <c r="AE37" s="17">
        <f t="shared" si="10"/>
        <v>3084</v>
      </c>
      <c r="AF37" s="68">
        <f t="shared" si="11"/>
        <v>171.33333333333334</v>
      </c>
      <c r="AG37">
        <f t="shared" si="0"/>
        <v>18</v>
      </c>
      <c r="AH37" s="38"/>
    </row>
    <row r="38" spans="1:34">
      <c r="A38" s="55" t="s">
        <v>12</v>
      </c>
      <c r="B38" s="58"/>
      <c r="C38" s="167"/>
      <c r="D38" s="4" t="s">
        <v>159</v>
      </c>
      <c r="E38" s="5">
        <v>153</v>
      </c>
      <c r="F38" s="5">
        <v>174</v>
      </c>
      <c r="G38" s="5">
        <v>178</v>
      </c>
      <c r="H38" s="5">
        <v>198</v>
      </c>
      <c r="I38" s="5">
        <v>153</v>
      </c>
      <c r="J38" s="5">
        <v>189</v>
      </c>
      <c r="K38" s="5">
        <v>177</v>
      </c>
      <c r="L38" s="5">
        <v>193</v>
      </c>
      <c r="M38" s="5">
        <v>164</v>
      </c>
      <c r="N38" s="5">
        <v>174</v>
      </c>
      <c r="O38" s="5">
        <v>181</v>
      </c>
      <c r="P38" s="5">
        <v>176</v>
      </c>
      <c r="Q38" s="29">
        <v>182</v>
      </c>
      <c r="R38" s="29">
        <v>179</v>
      </c>
      <c r="S38" s="29">
        <v>183</v>
      </c>
      <c r="T38" s="29">
        <v>195</v>
      </c>
      <c r="U38" s="29">
        <v>167</v>
      </c>
      <c r="V38" s="29">
        <v>180</v>
      </c>
      <c r="W38" s="29">
        <v>196</v>
      </c>
      <c r="X38" s="29">
        <v>188</v>
      </c>
      <c r="Y38" s="29">
        <v>183</v>
      </c>
      <c r="Z38" s="29">
        <v>159</v>
      </c>
      <c r="AA38" s="29">
        <v>164</v>
      </c>
      <c r="AB38" s="29">
        <v>189</v>
      </c>
      <c r="AC38" s="29">
        <v>160</v>
      </c>
      <c r="AD38" s="29">
        <v>180</v>
      </c>
      <c r="AE38" s="17">
        <f t="shared" si="10"/>
        <v>4615</v>
      </c>
      <c r="AF38" s="68">
        <f t="shared" si="11"/>
        <v>177.5</v>
      </c>
      <c r="AG38">
        <f t="shared" si="0"/>
        <v>26</v>
      </c>
      <c r="AH38" s="38"/>
    </row>
    <row r="39" spans="1:34">
      <c r="A39" s="55" t="s">
        <v>13</v>
      </c>
      <c r="B39" s="58"/>
      <c r="C39" s="167"/>
      <c r="D39" s="4" t="s">
        <v>160</v>
      </c>
      <c r="E39" s="5">
        <v>219</v>
      </c>
      <c r="F39" s="5">
        <v>179</v>
      </c>
      <c r="G39" s="5"/>
      <c r="H39" s="5">
        <v>151</v>
      </c>
      <c r="I39" s="5">
        <v>172</v>
      </c>
      <c r="J39" s="5">
        <v>137</v>
      </c>
      <c r="K39" s="5">
        <v>171</v>
      </c>
      <c r="L39" s="5">
        <v>172</v>
      </c>
      <c r="M39" s="5">
        <v>177</v>
      </c>
      <c r="N39" s="5">
        <v>163</v>
      </c>
      <c r="O39" s="5">
        <v>170</v>
      </c>
      <c r="P39" s="5"/>
      <c r="Q39" s="29"/>
      <c r="R39" s="29"/>
      <c r="S39" s="29">
        <v>154</v>
      </c>
      <c r="T39" s="29">
        <v>191</v>
      </c>
      <c r="U39" s="29">
        <v>185</v>
      </c>
      <c r="V39" s="29"/>
      <c r="W39" s="29">
        <v>171</v>
      </c>
      <c r="X39" s="29"/>
      <c r="Y39" s="29"/>
      <c r="Z39" s="29"/>
      <c r="AA39" s="29"/>
      <c r="AB39" s="29">
        <v>151</v>
      </c>
      <c r="AC39" s="29"/>
      <c r="AD39" s="29"/>
      <c r="AE39" s="17">
        <f t="shared" si="10"/>
        <v>2563</v>
      </c>
      <c r="AF39" s="68">
        <f t="shared" si="11"/>
        <v>170.86666666666667</v>
      </c>
      <c r="AG39">
        <f t="shared" si="0"/>
        <v>15</v>
      </c>
      <c r="AH39" s="38"/>
    </row>
    <row r="40" spans="1:34">
      <c r="A40" s="55" t="s">
        <v>14</v>
      </c>
      <c r="B40" s="58"/>
      <c r="C40" s="167"/>
      <c r="D40" s="46" t="s">
        <v>253</v>
      </c>
      <c r="F40" s="9">
        <v>144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30"/>
      <c r="R40" s="30"/>
      <c r="S40" s="30"/>
      <c r="T40" s="30"/>
      <c r="U40" s="30"/>
      <c r="V40" s="30">
        <v>164</v>
      </c>
      <c r="W40" s="30"/>
      <c r="X40" s="30"/>
      <c r="Y40" s="30"/>
      <c r="Z40" s="30"/>
      <c r="AA40" s="30">
        <v>173</v>
      </c>
      <c r="AB40" s="30"/>
      <c r="AC40" s="30">
        <v>191</v>
      </c>
      <c r="AD40" s="30"/>
      <c r="AE40" s="17">
        <f t="shared" si="10"/>
        <v>672</v>
      </c>
      <c r="AF40" s="68">
        <f t="shared" si="11"/>
        <v>168</v>
      </c>
      <c r="AG40">
        <f t="shared" si="0"/>
        <v>4</v>
      </c>
      <c r="AH40" s="38"/>
    </row>
    <row r="41" spans="1:34">
      <c r="A41" s="55" t="s">
        <v>15</v>
      </c>
      <c r="B41" s="58"/>
      <c r="C41" s="167"/>
      <c r="D41" s="8" t="s">
        <v>254</v>
      </c>
      <c r="E41" s="49"/>
      <c r="F41" s="9">
        <v>173</v>
      </c>
      <c r="G41" s="9"/>
      <c r="H41" s="9">
        <v>186</v>
      </c>
      <c r="I41" s="5">
        <v>171</v>
      </c>
      <c r="J41" s="5">
        <v>173</v>
      </c>
      <c r="K41" s="5"/>
      <c r="L41" s="9">
        <v>144</v>
      </c>
      <c r="M41" s="9"/>
      <c r="N41" s="9"/>
      <c r="O41" s="9">
        <v>182</v>
      </c>
      <c r="P41" s="9">
        <v>167</v>
      </c>
      <c r="Q41" s="30">
        <v>159</v>
      </c>
      <c r="R41" s="30">
        <v>187</v>
      </c>
      <c r="S41" s="30">
        <v>180</v>
      </c>
      <c r="T41" s="30"/>
      <c r="U41" s="30">
        <v>190</v>
      </c>
      <c r="V41" s="30"/>
      <c r="W41" s="30"/>
      <c r="X41" s="30">
        <v>185</v>
      </c>
      <c r="Y41" s="30">
        <v>182</v>
      </c>
      <c r="Z41" s="30"/>
      <c r="AA41" s="30">
        <v>162</v>
      </c>
      <c r="AB41" s="30">
        <v>162</v>
      </c>
      <c r="AC41" s="30">
        <v>186</v>
      </c>
      <c r="AD41" s="30">
        <v>157</v>
      </c>
      <c r="AE41" s="17">
        <f t="shared" si="10"/>
        <v>2946</v>
      </c>
      <c r="AF41" s="68">
        <f t="shared" si="11"/>
        <v>173.29411764705881</v>
      </c>
      <c r="AG41">
        <f t="shared" si="0"/>
        <v>17</v>
      </c>
      <c r="AH41" s="38"/>
    </row>
    <row r="42" spans="1:34">
      <c r="A42" s="55" t="s">
        <v>16</v>
      </c>
      <c r="B42" s="58"/>
      <c r="C42" s="167"/>
      <c r="D42" s="8" t="s">
        <v>281</v>
      </c>
      <c r="E42" s="9"/>
      <c r="F42" s="9"/>
      <c r="G42" s="9">
        <v>163</v>
      </c>
      <c r="H42" s="9"/>
      <c r="I42" s="9"/>
      <c r="J42" s="9"/>
      <c r="K42" s="50"/>
      <c r="L42" s="9"/>
      <c r="M42" s="9"/>
      <c r="N42" s="9"/>
      <c r="O42" s="9"/>
      <c r="P42" s="9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17">
        <f t="shared" si="10"/>
        <v>163</v>
      </c>
      <c r="AF42" s="68">
        <f t="shared" si="11"/>
        <v>163</v>
      </c>
      <c r="AG42">
        <f t="shared" si="0"/>
        <v>1</v>
      </c>
      <c r="AH42" s="38"/>
    </row>
    <row r="43" spans="1:34">
      <c r="A43" s="55" t="s">
        <v>17</v>
      </c>
      <c r="B43" s="58"/>
      <c r="C43" s="167"/>
      <c r="D43" s="8" t="s">
        <v>299</v>
      </c>
      <c r="E43" s="9"/>
      <c r="F43" s="9"/>
      <c r="G43" s="9"/>
      <c r="H43" s="9"/>
      <c r="I43" s="9"/>
      <c r="J43" s="9"/>
      <c r="K43" s="51"/>
      <c r="L43" s="9"/>
      <c r="M43" s="9">
        <v>184</v>
      </c>
      <c r="N43" s="9">
        <v>167</v>
      </c>
      <c r="O43" s="9"/>
      <c r="P43" s="9">
        <v>180</v>
      </c>
      <c r="Q43" s="30">
        <v>186</v>
      </c>
      <c r="R43" s="30"/>
      <c r="S43" s="30"/>
      <c r="T43" s="30"/>
      <c r="U43" s="30"/>
      <c r="V43" s="30">
        <v>201</v>
      </c>
      <c r="W43" s="30"/>
      <c r="X43" s="30"/>
      <c r="Y43" s="30"/>
      <c r="Z43" s="30">
        <v>167</v>
      </c>
      <c r="AA43" s="30"/>
      <c r="AB43" s="30"/>
      <c r="AC43" s="30"/>
      <c r="AD43" s="30"/>
      <c r="AE43" s="17">
        <f t="shared" si="10"/>
        <v>1085</v>
      </c>
      <c r="AF43" s="68">
        <f t="shared" si="11"/>
        <v>180.83333333333334</v>
      </c>
      <c r="AG43">
        <f t="shared" si="0"/>
        <v>6</v>
      </c>
      <c r="AH43" s="38"/>
    </row>
    <row r="44" spans="1:34" ht="13.5" thickBot="1">
      <c r="A44" s="56" t="s">
        <v>18</v>
      </c>
      <c r="B44" s="58"/>
      <c r="C44" s="167"/>
      <c r="D44" s="8"/>
      <c r="E44" s="9"/>
      <c r="F44" s="9"/>
      <c r="G44" s="9"/>
      <c r="H44" s="9"/>
      <c r="I44" s="9"/>
      <c r="J44" s="9"/>
      <c r="K44" s="99"/>
      <c r="L44" s="9"/>
      <c r="M44" s="9"/>
      <c r="N44" s="9"/>
      <c r="O44" s="9"/>
      <c r="P44" s="9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17">
        <f t="shared" si="10"/>
        <v>0</v>
      </c>
      <c r="AF44" s="68" t="e">
        <f t="shared" si="11"/>
        <v>#DIV/0!</v>
      </c>
      <c r="AG44">
        <f t="shared" si="0"/>
        <v>0</v>
      </c>
      <c r="AH44" s="38"/>
    </row>
    <row r="45" spans="1:34" ht="13.5" thickBot="1">
      <c r="A45" s="56"/>
      <c r="B45" s="59"/>
      <c r="C45" s="167"/>
      <c r="D45" s="8" t="s">
        <v>6</v>
      </c>
      <c r="E45" s="9"/>
      <c r="F45" s="102"/>
      <c r="G45" s="9"/>
      <c r="H45" s="9"/>
      <c r="I45" s="9"/>
      <c r="J45" s="9"/>
      <c r="K45" s="52"/>
      <c r="L45" s="9"/>
      <c r="M45" s="9"/>
      <c r="N45" s="9"/>
      <c r="O45" s="9"/>
      <c r="P45" s="9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17">
        <f t="shared" ref="AE45" si="12">E45+F45+G45+H45+I45+J45+K45+L45+M45+N45+O45+P45+Q45</f>
        <v>0</v>
      </c>
      <c r="AF45" s="72"/>
      <c r="AG45">
        <f t="shared" si="0"/>
        <v>0</v>
      </c>
      <c r="AH45" s="38"/>
    </row>
    <row r="46" spans="1:34" ht="16.5" thickBot="1">
      <c r="C46" s="22"/>
      <c r="D46" s="66" t="s">
        <v>5</v>
      </c>
      <c r="E46" s="78">
        <f t="shared" ref="E46:AD46" si="13">SUM(E34:E45)</f>
        <v>1046</v>
      </c>
      <c r="F46" s="78">
        <f t="shared" si="13"/>
        <v>1034</v>
      </c>
      <c r="G46" s="78">
        <f t="shared" si="13"/>
        <v>997</v>
      </c>
      <c r="H46" s="78">
        <f t="shared" si="13"/>
        <v>1080</v>
      </c>
      <c r="I46" s="78">
        <f t="shared" si="13"/>
        <v>1012</v>
      </c>
      <c r="J46" s="78">
        <f t="shared" si="13"/>
        <v>1043</v>
      </c>
      <c r="K46" s="78">
        <f t="shared" si="13"/>
        <v>1008</v>
      </c>
      <c r="L46" s="78">
        <f t="shared" si="13"/>
        <v>1018</v>
      </c>
      <c r="M46" s="78">
        <f t="shared" si="13"/>
        <v>1008</v>
      </c>
      <c r="N46" s="78">
        <f t="shared" si="13"/>
        <v>1051</v>
      </c>
      <c r="O46" s="81">
        <f t="shared" si="13"/>
        <v>1046</v>
      </c>
      <c r="P46" s="81">
        <f t="shared" si="13"/>
        <v>1055</v>
      </c>
      <c r="Q46" s="81">
        <f t="shared" si="13"/>
        <v>1046</v>
      </c>
      <c r="R46" s="81">
        <f t="shared" si="13"/>
        <v>1042</v>
      </c>
      <c r="S46" s="81">
        <f t="shared" si="13"/>
        <v>1044</v>
      </c>
      <c r="T46" s="81">
        <f t="shared" si="13"/>
        <v>1060</v>
      </c>
      <c r="U46" s="81">
        <f t="shared" si="13"/>
        <v>1047</v>
      </c>
      <c r="V46" s="81">
        <f t="shared" si="13"/>
        <v>1031</v>
      </c>
      <c r="W46" s="81">
        <f t="shared" si="13"/>
        <v>1076</v>
      </c>
      <c r="X46" s="81">
        <f t="shared" si="13"/>
        <v>1097</v>
      </c>
      <c r="Y46" s="81">
        <f t="shared" si="13"/>
        <v>1116</v>
      </c>
      <c r="Z46" s="81">
        <f t="shared" si="13"/>
        <v>1018</v>
      </c>
      <c r="AA46" s="81">
        <f t="shared" si="13"/>
        <v>995</v>
      </c>
      <c r="AB46" s="81">
        <f t="shared" si="13"/>
        <v>1039</v>
      </c>
      <c r="AC46" s="81">
        <f t="shared" si="13"/>
        <v>1062</v>
      </c>
      <c r="AD46" s="81">
        <f t="shared" si="13"/>
        <v>974</v>
      </c>
      <c r="AE46" s="79">
        <f>SUM(E46:AD46)</f>
        <v>27045</v>
      </c>
      <c r="AF46" s="71"/>
      <c r="AH46" s="65"/>
    </row>
    <row r="47" spans="1:34">
      <c r="A47" s="54" t="s">
        <v>8</v>
      </c>
      <c r="B47" s="57"/>
      <c r="C47" s="166" t="s">
        <v>43</v>
      </c>
      <c r="D47" s="2" t="s">
        <v>223</v>
      </c>
      <c r="E47" s="101">
        <v>153</v>
      </c>
      <c r="F47" s="101">
        <v>157</v>
      </c>
      <c r="G47" s="101">
        <v>160</v>
      </c>
      <c r="H47" s="101"/>
      <c r="I47" s="101">
        <v>172</v>
      </c>
      <c r="J47" s="101">
        <v>164</v>
      </c>
      <c r="K47" s="101">
        <v>167</v>
      </c>
      <c r="L47" s="101">
        <v>187</v>
      </c>
      <c r="M47" s="101">
        <v>160</v>
      </c>
      <c r="N47" s="101">
        <v>189</v>
      </c>
      <c r="O47" s="101">
        <v>170</v>
      </c>
      <c r="P47" s="101">
        <v>198</v>
      </c>
      <c r="Q47" s="104">
        <v>177</v>
      </c>
      <c r="R47" s="104">
        <v>155</v>
      </c>
      <c r="S47" s="104">
        <v>184</v>
      </c>
      <c r="T47" s="104">
        <v>172</v>
      </c>
      <c r="U47" s="104">
        <v>182</v>
      </c>
      <c r="V47" s="104">
        <v>184</v>
      </c>
      <c r="W47" s="104">
        <v>163</v>
      </c>
      <c r="X47" s="104">
        <v>172</v>
      </c>
      <c r="Y47" s="104">
        <v>157</v>
      </c>
      <c r="Z47" s="104">
        <v>188</v>
      </c>
      <c r="AA47" s="104">
        <v>150</v>
      </c>
      <c r="AB47" s="104">
        <v>157</v>
      </c>
      <c r="AC47" s="104">
        <v>183</v>
      </c>
      <c r="AD47" s="104"/>
      <c r="AE47" s="16">
        <f>E47+F47+G47+H47+I47+J47+K47+L47+M47+N47+O47+P47+Q47+R47+S47+T47+U47+V47+W47+X47+Y47+Z47+AA47+AB47+AC47+AD47</f>
        <v>4101</v>
      </c>
      <c r="AF47" s="67">
        <f>AE47/COUNTIF(E47:AD47,"&gt;0")</f>
        <v>170.875</v>
      </c>
      <c r="AG47">
        <f t="shared" si="0"/>
        <v>24</v>
      </c>
      <c r="AH47" s="38"/>
    </row>
    <row r="48" spans="1:34">
      <c r="A48" s="55" t="s">
        <v>9</v>
      </c>
      <c r="B48" s="58"/>
      <c r="C48" s="167"/>
      <c r="D48" s="4" t="s">
        <v>224</v>
      </c>
      <c r="E48" s="85">
        <v>177</v>
      </c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7">
        <f>E48+F48+G48+H48+I48+J48+K48+L48+M48+N48+O48+P48+Q48+R48+S48+T48+U48+V48+W48+X48+Y48+Z48+AA48+AB48+AC48+AD48</f>
        <v>177</v>
      </c>
      <c r="AF48" s="68">
        <f>AE48/COUNTIF(E48:AD48,"&gt;0")</f>
        <v>177</v>
      </c>
      <c r="AG48">
        <f t="shared" si="0"/>
        <v>1</v>
      </c>
      <c r="AH48" s="38"/>
    </row>
    <row r="49" spans="1:34">
      <c r="A49" s="55" t="s">
        <v>10</v>
      </c>
      <c r="B49" s="58"/>
      <c r="C49" s="167"/>
      <c r="D49" s="4" t="s">
        <v>225</v>
      </c>
      <c r="E49" s="85">
        <v>190</v>
      </c>
      <c r="F49" s="85">
        <v>159</v>
      </c>
      <c r="G49" s="85">
        <v>174</v>
      </c>
      <c r="H49" s="85">
        <v>161</v>
      </c>
      <c r="I49" s="85">
        <v>166</v>
      </c>
      <c r="J49" s="85">
        <v>170</v>
      </c>
      <c r="K49" s="85">
        <v>182</v>
      </c>
      <c r="L49" s="85">
        <v>165</v>
      </c>
      <c r="M49" s="85">
        <v>189</v>
      </c>
      <c r="N49" s="85">
        <v>181</v>
      </c>
      <c r="O49" s="85">
        <v>182</v>
      </c>
      <c r="P49" s="85">
        <v>181</v>
      </c>
      <c r="Q49" s="105">
        <v>177</v>
      </c>
      <c r="R49" s="105">
        <v>167</v>
      </c>
      <c r="S49" s="105">
        <v>177</v>
      </c>
      <c r="T49" s="105">
        <v>178</v>
      </c>
      <c r="U49" s="105">
        <v>153</v>
      </c>
      <c r="V49" s="105">
        <v>160</v>
      </c>
      <c r="W49" s="105">
        <v>172</v>
      </c>
      <c r="X49" s="105">
        <v>200</v>
      </c>
      <c r="Y49" s="105">
        <v>171</v>
      </c>
      <c r="Z49" s="105">
        <v>155</v>
      </c>
      <c r="AA49" s="105">
        <v>170</v>
      </c>
      <c r="AB49" s="105">
        <v>155</v>
      </c>
      <c r="AC49" s="105">
        <v>165</v>
      </c>
      <c r="AD49" s="105">
        <v>167</v>
      </c>
      <c r="AE49" s="17">
        <f t="shared" ref="AE49:AE56" si="14">E49+F49+G49+H49+I49+J49+K49+L49+M49+N49+O49+P49+Q49+R49+S49+T49+U49+V49+W49+X49+Y49+Z49+AA49+AB49+AC49+AD49</f>
        <v>4467</v>
      </c>
      <c r="AF49" s="68">
        <f t="shared" ref="AF49:AF55" si="15">AE49/COUNTIF(E49:AD49,"&gt;0")</f>
        <v>171.80769230769232</v>
      </c>
      <c r="AG49">
        <f t="shared" si="0"/>
        <v>26</v>
      </c>
      <c r="AH49" s="38"/>
    </row>
    <row r="50" spans="1:34">
      <c r="A50" s="55" t="s">
        <v>11</v>
      </c>
      <c r="B50" s="58"/>
      <c r="C50" s="167"/>
      <c r="D50" s="4" t="s">
        <v>226</v>
      </c>
      <c r="E50" s="85">
        <v>169</v>
      </c>
      <c r="F50" s="85">
        <v>167</v>
      </c>
      <c r="G50" s="85">
        <v>178</v>
      </c>
      <c r="H50" s="85">
        <v>139</v>
      </c>
      <c r="I50" s="85">
        <v>190</v>
      </c>
      <c r="J50" s="85">
        <v>152</v>
      </c>
      <c r="K50" s="85">
        <v>170</v>
      </c>
      <c r="L50" s="85"/>
      <c r="M50" s="85">
        <v>174</v>
      </c>
      <c r="N50" s="85">
        <v>159</v>
      </c>
      <c r="O50" s="85">
        <v>173</v>
      </c>
      <c r="P50" s="85">
        <v>175</v>
      </c>
      <c r="Q50" s="105">
        <v>192</v>
      </c>
      <c r="R50" s="105"/>
      <c r="S50" s="105"/>
      <c r="T50" s="105"/>
      <c r="U50" s="105"/>
      <c r="V50" s="105"/>
      <c r="W50" s="105"/>
      <c r="X50" s="105"/>
      <c r="Y50" s="105"/>
      <c r="Z50" s="105"/>
      <c r="AA50" s="105">
        <v>181</v>
      </c>
      <c r="AB50" s="105">
        <v>175</v>
      </c>
      <c r="AC50" s="105">
        <v>161</v>
      </c>
      <c r="AD50" s="105">
        <v>158</v>
      </c>
      <c r="AE50" s="17">
        <f t="shared" si="14"/>
        <v>2713</v>
      </c>
      <c r="AF50" s="68">
        <f t="shared" si="15"/>
        <v>169.5625</v>
      </c>
      <c r="AG50">
        <f t="shared" si="0"/>
        <v>16</v>
      </c>
    </row>
    <row r="51" spans="1:34">
      <c r="A51" s="55" t="s">
        <v>12</v>
      </c>
      <c r="B51" s="58"/>
      <c r="C51" s="167"/>
      <c r="D51" s="4" t="s">
        <v>227</v>
      </c>
      <c r="E51" s="85">
        <v>180</v>
      </c>
      <c r="F51" s="85">
        <v>181</v>
      </c>
      <c r="G51" s="85">
        <v>167</v>
      </c>
      <c r="H51" s="85">
        <v>153</v>
      </c>
      <c r="I51" s="85">
        <v>186</v>
      </c>
      <c r="J51" s="85">
        <v>162</v>
      </c>
      <c r="K51" s="85">
        <v>192</v>
      </c>
      <c r="L51" s="85">
        <v>176</v>
      </c>
      <c r="M51" s="85">
        <v>193</v>
      </c>
      <c r="N51" s="85">
        <v>148</v>
      </c>
      <c r="O51" s="85"/>
      <c r="P51" s="85">
        <v>179</v>
      </c>
      <c r="Q51" s="85">
        <v>186</v>
      </c>
      <c r="R51" s="105">
        <v>188</v>
      </c>
      <c r="S51" s="105">
        <v>170</v>
      </c>
      <c r="T51" s="105">
        <v>180</v>
      </c>
      <c r="U51" s="105">
        <v>166</v>
      </c>
      <c r="V51" s="105">
        <v>162</v>
      </c>
      <c r="W51" s="105">
        <v>171</v>
      </c>
      <c r="X51" s="105">
        <v>192</v>
      </c>
      <c r="Y51" s="105">
        <v>184</v>
      </c>
      <c r="Z51" s="105">
        <v>176</v>
      </c>
      <c r="AA51" s="105">
        <v>188</v>
      </c>
      <c r="AB51" s="105">
        <v>186</v>
      </c>
      <c r="AC51" s="105">
        <v>166</v>
      </c>
      <c r="AD51" s="105">
        <v>167</v>
      </c>
      <c r="AE51" s="17">
        <f t="shared" si="14"/>
        <v>4399</v>
      </c>
      <c r="AF51" s="68">
        <f t="shared" si="15"/>
        <v>175.96</v>
      </c>
      <c r="AG51">
        <f t="shared" si="0"/>
        <v>25</v>
      </c>
      <c r="AH51" s="38"/>
    </row>
    <row r="52" spans="1:34">
      <c r="A52" s="55" t="s">
        <v>13</v>
      </c>
      <c r="B52" s="58"/>
      <c r="C52" s="167"/>
      <c r="D52" s="4" t="s">
        <v>228</v>
      </c>
      <c r="E52" s="85">
        <v>163</v>
      </c>
      <c r="F52" s="85">
        <v>156</v>
      </c>
      <c r="G52" s="85">
        <v>162</v>
      </c>
      <c r="H52" s="85">
        <v>172</v>
      </c>
      <c r="I52" s="85">
        <v>188</v>
      </c>
      <c r="J52" s="85">
        <v>185</v>
      </c>
      <c r="K52" s="85">
        <v>196</v>
      </c>
      <c r="L52" s="85">
        <v>180</v>
      </c>
      <c r="M52" s="85">
        <v>177</v>
      </c>
      <c r="N52" s="85">
        <v>164</v>
      </c>
      <c r="O52" s="85">
        <v>168</v>
      </c>
      <c r="P52" s="85">
        <v>171</v>
      </c>
      <c r="Q52" s="105">
        <v>204</v>
      </c>
      <c r="R52" s="105"/>
      <c r="S52" s="105"/>
      <c r="T52" s="105"/>
      <c r="U52" s="105">
        <v>208</v>
      </c>
      <c r="V52" s="105">
        <v>158</v>
      </c>
      <c r="W52" s="105">
        <v>181</v>
      </c>
      <c r="X52" s="105">
        <v>183</v>
      </c>
      <c r="Y52" s="105"/>
      <c r="Z52" s="105">
        <v>178</v>
      </c>
      <c r="AA52" s="105">
        <v>186</v>
      </c>
      <c r="AB52" s="105">
        <v>180</v>
      </c>
      <c r="AC52" s="105">
        <v>171</v>
      </c>
      <c r="AD52" s="105">
        <v>171</v>
      </c>
      <c r="AE52" s="17">
        <f t="shared" si="14"/>
        <v>3902</v>
      </c>
      <c r="AF52" s="68">
        <f t="shared" si="15"/>
        <v>177.36363636363637</v>
      </c>
      <c r="AG52">
        <f t="shared" si="0"/>
        <v>22</v>
      </c>
      <c r="AH52" s="38"/>
    </row>
    <row r="53" spans="1:34">
      <c r="A53" s="55" t="s">
        <v>14</v>
      </c>
      <c r="B53" s="58"/>
      <c r="C53" s="167"/>
      <c r="D53" s="4" t="s">
        <v>280</v>
      </c>
      <c r="E53" s="85"/>
      <c r="F53" s="85">
        <v>169</v>
      </c>
      <c r="G53" s="85">
        <v>178</v>
      </c>
      <c r="H53" s="85">
        <v>177</v>
      </c>
      <c r="I53" s="85">
        <v>165</v>
      </c>
      <c r="J53" s="85">
        <v>154</v>
      </c>
      <c r="K53" s="85">
        <v>168</v>
      </c>
      <c r="L53" s="85">
        <v>161</v>
      </c>
      <c r="M53" s="85">
        <v>179</v>
      </c>
      <c r="N53" s="85">
        <v>173</v>
      </c>
      <c r="O53" s="85">
        <v>185</v>
      </c>
      <c r="P53" s="85">
        <v>172</v>
      </c>
      <c r="Q53" s="105">
        <v>139</v>
      </c>
      <c r="R53" s="105">
        <v>155</v>
      </c>
      <c r="S53" s="105">
        <v>173</v>
      </c>
      <c r="T53" s="105">
        <v>159</v>
      </c>
      <c r="U53" s="105">
        <v>178</v>
      </c>
      <c r="V53" s="105">
        <v>157</v>
      </c>
      <c r="W53" s="105">
        <v>170</v>
      </c>
      <c r="X53" s="105">
        <v>143</v>
      </c>
      <c r="Y53" s="105">
        <v>167</v>
      </c>
      <c r="Z53" s="105">
        <v>163</v>
      </c>
      <c r="AA53" s="105">
        <v>165</v>
      </c>
      <c r="AB53" s="105">
        <v>166</v>
      </c>
      <c r="AC53" s="105"/>
      <c r="AD53" s="105">
        <v>178</v>
      </c>
      <c r="AE53" s="17">
        <f t="shared" si="14"/>
        <v>3994</v>
      </c>
      <c r="AF53" s="68">
        <f t="shared" si="15"/>
        <v>166.41666666666666</v>
      </c>
      <c r="AG53">
        <f t="shared" si="0"/>
        <v>24</v>
      </c>
      <c r="AH53" s="38"/>
    </row>
    <row r="54" spans="1:34">
      <c r="A54" s="55" t="s">
        <v>15</v>
      </c>
      <c r="B54" s="58"/>
      <c r="C54" s="167"/>
      <c r="D54" s="8" t="s">
        <v>292</v>
      </c>
      <c r="E54" s="108"/>
      <c r="F54" s="108"/>
      <c r="G54" s="108"/>
      <c r="H54" s="108">
        <v>161</v>
      </c>
      <c r="I54" s="108"/>
      <c r="J54" s="108"/>
      <c r="K54" s="108"/>
      <c r="L54" s="108">
        <v>169</v>
      </c>
      <c r="M54" s="108"/>
      <c r="N54" s="108"/>
      <c r="O54" s="108">
        <v>179</v>
      </c>
      <c r="P54" s="108"/>
      <c r="Q54" s="109"/>
      <c r="R54" s="109">
        <v>182</v>
      </c>
      <c r="S54" s="109">
        <v>153</v>
      </c>
      <c r="T54" s="109">
        <v>156</v>
      </c>
      <c r="U54" s="109"/>
      <c r="V54" s="109"/>
      <c r="W54" s="109">
        <v>152</v>
      </c>
      <c r="X54" s="109"/>
      <c r="Y54" s="109">
        <v>159</v>
      </c>
      <c r="Z54" s="109"/>
      <c r="AA54" s="109"/>
      <c r="AB54" s="109"/>
      <c r="AC54" s="109"/>
      <c r="AD54" s="109">
        <v>146</v>
      </c>
      <c r="AE54" s="17">
        <f t="shared" si="14"/>
        <v>1457</v>
      </c>
      <c r="AF54" s="68">
        <f t="shared" si="15"/>
        <v>161.88888888888889</v>
      </c>
      <c r="AG54">
        <f t="shared" si="0"/>
        <v>9</v>
      </c>
      <c r="AH54" s="38"/>
    </row>
    <row r="55" spans="1:34">
      <c r="A55" s="55" t="s">
        <v>16</v>
      </c>
      <c r="B55" s="58"/>
      <c r="C55" s="167"/>
      <c r="D55" s="8" t="s">
        <v>306</v>
      </c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9"/>
      <c r="R55" s="109">
        <v>178</v>
      </c>
      <c r="S55" s="109">
        <v>182</v>
      </c>
      <c r="T55" s="109">
        <v>181</v>
      </c>
      <c r="U55" s="109">
        <v>184</v>
      </c>
      <c r="V55" s="109">
        <v>200</v>
      </c>
      <c r="W55" s="109"/>
      <c r="X55" s="109">
        <v>175</v>
      </c>
      <c r="Y55" s="109">
        <v>178</v>
      </c>
      <c r="Z55" s="109">
        <v>183</v>
      </c>
      <c r="AA55" s="109"/>
      <c r="AB55" s="109"/>
      <c r="AC55" s="109">
        <v>189</v>
      </c>
      <c r="AD55" s="109"/>
      <c r="AE55" s="17">
        <f t="shared" si="14"/>
        <v>1650</v>
      </c>
      <c r="AF55" s="68">
        <f t="shared" si="15"/>
        <v>183.33333333333334</v>
      </c>
      <c r="AG55">
        <f t="shared" si="0"/>
        <v>9</v>
      </c>
      <c r="AH55" s="38"/>
    </row>
    <row r="56" spans="1:34" ht="13.5" thickBot="1">
      <c r="A56" s="56" t="s">
        <v>17</v>
      </c>
      <c r="B56" s="58"/>
      <c r="C56" s="167"/>
      <c r="D56" s="11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7">
        <f t="shared" si="14"/>
        <v>0</v>
      </c>
      <c r="AF56" s="68"/>
      <c r="AG56">
        <f t="shared" si="0"/>
        <v>0</v>
      </c>
      <c r="AH56" s="38"/>
    </row>
    <row r="57" spans="1:34" ht="13.5" thickBot="1">
      <c r="A57" s="56"/>
      <c r="B57" s="59"/>
      <c r="C57" s="167"/>
      <c r="D57" s="8" t="s">
        <v>6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17">
        <f t="shared" ref="AE57" si="16">E57+F57+G57+H57+I57+J57+K57+L57+M57+N57+O57+P57+Q57</f>
        <v>0</v>
      </c>
      <c r="AF57" s="72"/>
      <c r="AG57">
        <f t="shared" si="0"/>
        <v>0</v>
      </c>
      <c r="AH57" s="38"/>
    </row>
    <row r="58" spans="1:34" ht="16.5" thickBot="1">
      <c r="C58" s="22"/>
      <c r="D58" s="66" t="s">
        <v>5</v>
      </c>
      <c r="E58" s="78">
        <f t="shared" ref="E58:AD58" si="17">SUM(E47:E57)</f>
        <v>1032</v>
      </c>
      <c r="F58" s="78">
        <f t="shared" si="17"/>
        <v>989</v>
      </c>
      <c r="G58" s="78">
        <f t="shared" si="17"/>
        <v>1019</v>
      </c>
      <c r="H58" s="78">
        <f t="shared" si="17"/>
        <v>963</v>
      </c>
      <c r="I58" s="78">
        <f t="shared" si="17"/>
        <v>1067</v>
      </c>
      <c r="J58" s="78">
        <f t="shared" si="17"/>
        <v>987</v>
      </c>
      <c r="K58" s="78">
        <f t="shared" si="17"/>
        <v>1075</v>
      </c>
      <c r="L58" s="78">
        <f t="shared" si="17"/>
        <v>1038</v>
      </c>
      <c r="M58" s="78">
        <f t="shared" si="17"/>
        <v>1072</v>
      </c>
      <c r="N58" s="78">
        <f t="shared" si="17"/>
        <v>1014</v>
      </c>
      <c r="O58" s="81">
        <f t="shared" si="17"/>
        <v>1057</v>
      </c>
      <c r="P58" s="81">
        <f t="shared" si="17"/>
        <v>1076</v>
      </c>
      <c r="Q58" s="81">
        <f t="shared" si="17"/>
        <v>1075</v>
      </c>
      <c r="R58" s="81">
        <f t="shared" si="17"/>
        <v>1025</v>
      </c>
      <c r="S58" s="81">
        <f t="shared" si="17"/>
        <v>1039</v>
      </c>
      <c r="T58" s="81">
        <f t="shared" si="17"/>
        <v>1026</v>
      </c>
      <c r="U58" s="81">
        <f t="shared" si="17"/>
        <v>1071</v>
      </c>
      <c r="V58" s="81">
        <f t="shared" si="17"/>
        <v>1021</v>
      </c>
      <c r="W58" s="81">
        <f t="shared" si="17"/>
        <v>1009</v>
      </c>
      <c r="X58" s="81">
        <f t="shared" si="17"/>
        <v>1065</v>
      </c>
      <c r="Y58" s="81">
        <f t="shared" si="17"/>
        <v>1016</v>
      </c>
      <c r="Z58" s="81">
        <f t="shared" si="17"/>
        <v>1043</v>
      </c>
      <c r="AA58" s="81">
        <f t="shared" si="17"/>
        <v>1040</v>
      </c>
      <c r="AB58" s="81">
        <f t="shared" si="17"/>
        <v>1019</v>
      </c>
      <c r="AC58" s="81">
        <f t="shared" si="17"/>
        <v>1035</v>
      </c>
      <c r="AD58" s="81">
        <f t="shared" si="17"/>
        <v>987</v>
      </c>
      <c r="AE58" s="79">
        <f>SUM(E58:AD58)</f>
        <v>26860</v>
      </c>
      <c r="AF58" s="71"/>
      <c r="AH58" s="65"/>
    </row>
    <row r="59" spans="1:34" ht="15.75">
      <c r="C59" s="11"/>
      <c r="D59" s="1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7"/>
      <c r="AF59" s="71"/>
      <c r="AH59" s="38"/>
    </row>
    <row r="60" spans="1:34" ht="18.75" thickBot="1">
      <c r="C60" s="12"/>
      <c r="D60" s="19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4"/>
      <c r="AF60" s="71"/>
      <c r="AH60" s="38"/>
    </row>
    <row r="61" spans="1:34" ht="15.75" customHeight="1">
      <c r="A61" s="54" t="s">
        <v>8</v>
      </c>
      <c r="B61" s="57"/>
      <c r="C61" s="166" t="s">
        <v>54</v>
      </c>
      <c r="D61" s="2" t="s">
        <v>190</v>
      </c>
      <c r="E61" s="101">
        <v>142</v>
      </c>
      <c r="F61" s="101"/>
      <c r="G61" s="101"/>
      <c r="H61" s="101"/>
      <c r="I61" s="101">
        <v>152</v>
      </c>
      <c r="J61" s="101"/>
      <c r="K61" s="101"/>
      <c r="L61" s="101"/>
      <c r="M61" s="101">
        <v>156</v>
      </c>
      <c r="N61" s="101"/>
      <c r="O61" s="101">
        <v>141</v>
      </c>
      <c r="P61" s="101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6">
        <f>E61+F61+G61+H61+I61+J61+K61+L61+M61+N61+O61+P61+Q61+R61+S61+T61+U61+V61+W61+X61+Y61+Z61+AA61+AB61+AC61+AD61</f>
        <v>591</v>
      </c>
      <c r="AF61" s="67">
        <f>AE61/COUNTIF(E61:AD61,"&gt;0")</f>
        <v>147.75</v>
      </c>
      <c r="AG61">
        <f t="shared" si="0"/>
        <v>4</v>
      </c>
      <c r="AH61" s="38"/>
    </row>
    <row r="62" spans="1:34">
      <c r="A62" s="55" t="s">
        <v>9</v>
      </c>
      <c r="B62" s="58"/>
      <c r="C62" s="168"/>
      <c r="D62" s="4" t="s">
        <v>191</v>
      </c>
      <c r="E62" s="85">
        <v>145</v>
      </c>
      <c r="F62" s="85"/>
      <c r="G62" s="85"/>
      <c r="H62" s="85"/>
      <c r="I62" s="85"/>
      <c r="J62" s="85">
        <v>157</v>
      </c>
      <c r="K62" s="85"/>
      <c r="L62" s="85">
        <v>161</v>
      </c>
      <c r="M62" s="85">
        <v>157</v>
      </c>
      <c r="N62" s="85"/>
      <c r="O62" s="85">
        <v>171</v>
      </c>
      <c r="P62" s="85"/>
      <c r="Q62" s="105"/>
      <c r="R62" s="105">
        <v>139</v>
      </c>
      <c r="S62" s="105">
        <v>162</v>
      </c>
      <c r="T62" s="105"/>
      <c r="U62" s="105">
        <v>162</v>
      </c>
      <c r="V62" s="105">
        <v>159</v>
      </c>
      <c r="W62" s="105">
        <v>165</v>
      </c>
      <c r="X62" s="105">
        <v>130</v>
      </c>
      <c r="Y62" s="105">
        <v>137</v>
      </c>
      <c r="Z62" s="105"/>
      <c r="AA62" s="105"/>
      <c r="AB62" s="105">
        <v>171</v>
      </c>
      <c r="AC62" s="105">
        <v>164</v>
      </c>
      <c r="AD62" s="105">
        <v>161</v>
      </c>
      <c r="AE62" s="17">
        <f>E62+F62+G62+H62+I62+J62+K62+L62+M62+N62+O62+P62+Q62+R62+S62+T62+U62+V62+W62+X62+Y62+Z62+AA62+AB62+AC62+AD62</f>
        <v>2341</v>
      </c>
      <c r="AF62" s="68">
        <f>AE62/COUNTIF(E62:AD62,"&gt;0")</f>
        <v>156.06666666666666</v>
      </c>
      <c r="AG62">
        <f t="shared" si="0"/>
        <v>15</v>
      </c>
      <c r="AH62" s="38"/>
    </row>
    <row r="63" spans="1:34">
      <c r="A63" s="55" t="s">
        <v>10</v>
      </c>
      <c r="B63" s="58"/>
      <c r="C63" s="168"/>
      <c r="D63" s="4" t="s">
        <v>192</v>
      </c>
      <c r="E63" s="85">
        <v>151</v>
      </c>
      <c r="F63" s="85"/>
      <c r="G63" s="85"/>
      <c r="H63" s="85">
        <v>144</v>
      </c>
      <c r="I63" s="85">
        <v>175</v>
      </c>
      <c r="J63" s="85">
        <v>174</v>
      </c>
      <c r="K63" s="85">
        <v>152</v>
      </c>
      <c r="L63" s="85">
        <v>154</v>
      </c>
      <c r="M63" s="85"/>
      <c r="N63" s="85">
        <v>149</v>
      </c>
      <c r="O63" s="85"/>
      <c r="P63" s="85">
        <v>176</v>
      </c>
      <c r="Q63" s="105"/>
      <c r="R63" s="105">
        <v>175</v>
      </c>
      <c r="S63" s="105">
        <v>155</v>
      </c>
      <c r="T63" s="105"/>
      <c r="U63" s="105"/>
      <c r="V63" s="105">
        <v>159</v>
      </c>
      <c r="W63" s="105"/>
      <c r="X63" s="105">
        <v>153</v>
      </c>
      <c r="Y63" s="105"/>
      <c r="Z63" s="105">
        <v>163</v>
      </c>
      <c r="AA63" s="105">
        <v>164</v>
      </c>
      <c r="AB63" s="105"/>
      <c r="AC63" s="105">
        <v>145</v>
      </c>
      <c r="AD63" s="105">
        <v>163</v>
      </c>
      <c r="AE63" s="17">
        <f t="shared" ref="AE63:AE72" si="18">E63+F63+G63+H63+I63+J63+K63+L63+M63+N63+O63+P63+Q63+R63+S63+T63+U63+V63+W63+X63+Y63+Z63+AA63+AB63+AC63+AD63</f>
        <v>2552</v>
      </c>
      <c r="AF63" s="68">
        <f t="shared" ref="AF63:AF72" si="19">AE63/COUNTIF(E63:AD63,"&gt;0")</f>
        <v>159.5</v>
      </c>
      <c r="AG63">
        <f t="shared" si="0"/>
        <v>16</v>
      </c>
      <c r="AH63" s="38"/>
    </row>
    <row r="64" spans="1:34">
      <c r="A64" s="55" t="s">
        <v>11</v>
      </c>
      <c r="B64" s="58"/>
      <c r="C64" s="168"/>
      <c r="D64" s="4" t="s">
        <v>193</v>
      </c>
      <c r="E64" s="85">
        <v>163</v>
      </c>
      <c r="F64" s="85"/>
      <c r="G64" s="85">
        <v>141</v>
      </c>
      <c r="H64" s="85">
        <v>148</v>
      </c>
      <c r="I64" s="85"/>
      <c r="J64" s="85">
        <v>168</v>
      </c>
      <c r="K64" s="85"/>
      <c r="L64" s="85"/>
      <c r="M64" s="85">
        <v>156</v>
      </c>
      <c r="N64" s="85"/>
      <c r="O64" s="85">
        <v>167</v>
      </c>
      <c r="P64" s="85">
        <v>154</v>
      </c>
      <c r="Q64" s="105">
        <v>153</v>
      </c>
      <c r="R64" s="105">
        <v>182</v>
      </c>
      <c r="S64" s="105">
        <v>184</v>
      </c>
      <c r="T64" s="105">
        <v>180</v>
      </c>
      <c r="U64" s="105">
        <v>175</v>
      </c>
      <c r="V64" s="105">
        <v>144</v>
      </c>
      <c r="W64" s="105"/>
      <c r="X64" s="105">
        <v>168</v>
      </c>
      <c r="Y64" s="105">
        <v>165</v>
      </c>
      <c r="Z64" s="105">
        <v>150</v>
      </c>
      <c r="AA64" s="105">
        <v>163</v>
      </c>
      <c r="AB64" s="105"/>
      <c r="AC64" s="105">
        <v>170</v>
      </c>
      <c r="AD64" s="105">
        <v>188</v>
      </c>
      <c r="AE64" s="17">
        <f t="shared" si="18"/>
        <v>3119</v>
      </c>
      <c r="AF64" s="68">
        <f t="shared" si="19"/>
        <v>164.15789473684211</v>
      </c>
      <c r="AG64">
        <f t="shared" si="0"/>
        <v>19</v>
      </c>
      <c r="AH64" s="38"/>
    </row>
    <row r="65" spans="1:34">
      <c r="A65" s="55" t="s">
        <v>12</v>
      </c>
      <c r="B65" s="58"/>
      <c r="C65" s="168"/>
      <c r="D65" s="4" t="s">
        <v>194</v>
      </c>
      <c r="E65" s="85">
        <v>133</v>
      </c>
      <c r="F65" s="85">
        <v>153</v>
      </c>
      <c r="G65" s="85">
        <v>194</v>
      </c>
      <c r="H65" s="85">
        <v>158</v>
      </c>
      <c r="I65" s="85">
        <v>186</v>
      </c>
      <c r="J65" s="85">
        <v>169</v>
      </c>
      <c r="K65" s="85">
        <v>144</v>
      </c>
      <c r="L65" s="85">
        <v>172</v>
      </c>
      <c r="M65" s="85">
        <v>165</v>
      </c>
      <c r="N65" s="85">
        <v>174</v>
      </c>
      <c r="O65" s="85">
        <v>154</v>
      </c>
      <c r="P65" s="85"/>
      <c r="Q65" s="105">
        <v>191</v>
      </c>
      <c r="R65" s="105">
        <v>180</v>
      </c>
      <c r="S65" s="105">
        <v>150</v>
      </c>
      <c r="T65" s="105">
        <v>142</v>
      </c>
      <c r="U65" s="105">
        <v>139</v>
      </c>
      <c r="V65" s="105"/>
      <c r="W65" s="105">
        <v>153</v>
      </c>
      <c r="X65" s="105">
        <v>198</v>
      </c>
      <c r="Y65" s="105">
        <v>149</v>
      </c>
      <c r="Z65" s="105">
        <v>182</v>
      </c>
      <c r="AA65" s="105">
        <v>154</v>
      </c>
      <c r="AB65" s="105">
        <v>145</v>
      </c>
      <c r="AC65" s="105">
        <v>172</v>
      </c>
      <c r="AD65" s="105"/>
      <c r="AE65" s="17">
        <f t="shared" si="18"/>
        <v>3757</v>
      </c>
      <c r="AF65" s="68">
        <f t="shared" si="19"/>
        <v>163.34782608695653</v>
      </c>
      <c r="AG65">
        <f t="shared" si="0"/>
        <v>23</v>
      </c>
      <c r="AH65" s="38"/>
    </row>
    <row r="66" spans="1:34">
      <c r="A66" s="55" t="s">
        <v>13</v>
      </c>
      <c r="B66" s="58"/>
      <c r="C66" s="168"/>
      <c r="D66" s="4" t="s">
        <v>248</v>
      </c>
      <c r="E66" s="85"/>
      <c r="F66" s="85">
        <v>179</v>
      </c>
      <c r="G66" s="85">
        <v>168</v>
      </c>
      <c r="H66" s="85">
        <v>187</v>
      </c>
      <c r="I66" s="85">
        <v>171</v>
      </c>
      <c r="J66" s="85">
        <v>164</v>
      </c>
      <c r="K66" s="85">
        <v>164</v>
      </c>
      <c r="L66" s="85">
        <v>178</v>
      </c>
      <c r="M66" s="85">
        <v>154</v>
      </c>
      <c r="N66" s="85">
        <v>172</v>
      </c>
      <c r="O66" s="85">
        <v>178</v>
      </c>
      <c r="P66" s="85"/>
      <c r="Q66" s="105">
        <v>192</v>
      </c>
      <c r="R66" s="105">
        <v>158</v>
      </c>
      <c r="S66" s="105">
        <v>164</v>
      </c>
      <c r="T66" s="105">
        <v>185</v>
      </c>
      <c r="U66" s="105">
        <v>177</v>
      </c>
      <c r="V66" s="105">
        <v>161</v>
      </c>
      <c r="W66" s="105">
        <v>176</v>
      </c>
      <c r="X66" s="105"/>
      <c r="Y66" s="105"/>
      <c r="Z66" s="105"/>
      <c r="AA66" s="105">
        <v>179</v>
      </c>
      <c r="AB66" s="105"/>
      <c r="AC66" s="105">
        <v>162</v>
      </c>
      <c r="AD66" s="105"/>
      <c r="AE66" s="17">
        <f t="shared" si="18"/>
        <v>3269</v>
      </c>
      <c r="AF66" s="68">
        <f t="shared" si="19"/>
        <v>172.05263157894737</v>
      </c>
      <c r="AG66">
        <f t="shared" si="0"/>
        <v>19</v>
      </c>
      <c r="AH66" s="38"/>
    </row>
    <row r="67" spans="1:34">
      <c r="A67" s="55" t="s">
        <v>14</v>
      </c>
      <c r="B67" s="58"/>
      <c r="C67" s="168"/>
      <c r="D67" s="4" t="s">
        <v>244</v>
      </c>
      <c r="E67" s="85"/>
      <c r="F67" s="85">
        <v>135</v>
      </c>
      <c r="G67" s="85">
        <v>130</v>
      </c>
      <c r="H67" s="85">
        <v>114</v>
      </c>
      <c r="I67" s="85">
        <v>153</v>
      </c>
      <c r="J67" s="85"/>
      <c r="K67" s="85">
        <v>120</v>
      </c>
      <c r="L67" s="85"/>
      <c r="M67" s="85"/>
      <c r="N67" s="85"/>
      <c r="O67" s="85"/>
      <c r="P67" s="85">
        <v>121</v>
      </c>
      <c r="Q67" s="105"/>
      <c r="R67" s="105"/>
      <c r="S67" s="105"/>
      <c r="T67" s="105">
        <v>121</v>
      </c>
      <c r="U67" s="105"/>
      <c r="V67" s="105"/>
      <c r="W67" s="105"/>
      <c r="X67" s="105"/>
      <c r="Y67" s="105">
        <v>134</v>
      </c>
      <c r="Z67" s="105">
        <v>134</v>
      </c>
      <c r="AA67" s="105"/>
      <c r="AB67" s="105">
        <v>100</v>
      </c>
      <c r="AC67" s="105"/>
      <c r="AD67" s="105"/>
      <c r="AE67" s="17">
        <f t="shared" si="18"/>
        <v>1262</v>
      </c>
      <c r="AF67" s="68">
        <f t="shared" si="19"/>
        <v>126.2</v>
      </c>
      <c r="AG67">
        <f t="shared" si="0"/>
        <v>10</v>
      </c>
      <c r="AH67" s="38"/>
    </row>
    <row r="68" spans="1:34">
      <c r="A68" s="55" t="s">
        <v>15</v>
      </c>
      <c r="B68" s="58"/>
      <c r="C68" s="168"/>
      <c r="D68" s="4" t="s">
        <v>245</v>
      </c>
      <c r="E68" s="85"/>
      <c r="F68" s="85">
        <v>147</v>
      </c>
      <c r="G68" s="85">
        <v>158</v>
      </c>
      <c r="H68" s="85">
        <v>117</v>
      </c>
      <c r="I68" s="85"/>
      <c r="J68" s="85"/>
      <c r="K68" s="85">
        <v>167</v>
      </c>
      <c r="L68" s="85">
        <v>148</v>
      </c>
      <c r="M68" s="85"/>
      <c r="N68" s="85"/>
      <c r="O68" s="85"/>
      <c r="P68" s="85">
        <v>166</v>
      </c>
      <c r="Q68" s="105">
        <v>154</v>
      </c>
      <c r="R68" s="105"/>
      <c r="S68" s="105"/>
      <c r="T68" s="105">
        <v>157</v>
      </c>
      <c r="U68" s="105">
        <v>179</v>
      </c>
      <c r="V68" s="105">
        <v>146</v>
      </c>
      <c r="W68" s="105">
        <v>162</v>
      </c>
      <c r="X68" s="105">
        <v>162</v>
      </c>
      <c r="Y68" s="105">
        <v>170</v>
      </c>
      <c r="Z68" s="105">
        <v>152</v>
      </c>
      <c r="AA68" s="105">
        <v>129</v>
      </c>
      <c r="AB68" s="105">
        <v>140</v>
      </c>
      <c r="AC68" s="105">
        <v>155</v>
      </c>
      <c r="AD68" s="105">
        <v>158</v>
      </c>
      <c r="AE68" s="17">
        <f t="shared" si="18"/>
        <v>2767</v>
      </c>
      <c r="AF68" s="68">
        <f t="shared" si="19"/>
        <v>153.72222222222223</v>
      </c>
      <c r="AG68">
        <f t="shared" si="0"/>
        <v>18</v>
      </c>
      <c r="AH68" s="38"/>
    </row>
    <row r="69" spans="1:34">
      <c r="A69" s="55" t="s">
        <v>16</v>
      </c>
      <c r="B69" s="58"/>
      <c r="C69" s="168"/>
      <c r="D69" s="4" t="s">
        <v>246</v>
      </c>
      <c r="E69" s="85"/>
      <c r="F69" s="85">
        <v>130</v>
      </c>
      <c r="G69" s="85"/>
      <c r="H69" s="85"/>
      <c r="I69" s="85"/>
      <c r="J69" s="85"/>
      <c r="K69" s="85"/>
      <c r="L69" s="85"/>
      <c r="M69" s="85">
        <v>143</v>
      </c>
      <c r="N69" s="85">
        <v>134</v>
      </c>
      <c r="O69" s="85"/>
      <c r="P69" s="85">
        <v>160</v>
      </c>
      <c r="Q69" s="85"/>
      <c r="R69" s="105"/>
      <c r="S69" s="105"/>
      <c r="T69" s="105"/>
      <c r="U69" s="105"/>
      <c r="V69" s="105"/>
      <c r="W69" s="105">
        <v>132</v>
      </c>
      <c r="X69" s="105"/>
      <c r="Y69" s="105"/>
      <c r="Z69" s="105"/>
      <c r="AA69" s="105"/>
      <c r="AB69" s="105">
        <v>137</v>
      </c>
      <c r="AC69" s="105"/>
      <c r="AD69" s="105"/>
      <c r="AE69" s="17">
        <f t="shared" si="18"/>
        <v>836</v>
      </c>
      <c r="AF69" s="68">
        <f t="shared" si="19"/>
        <v>139.33333333333334</v>
      </c>
      <c r="AG69">
        <f t="shared" si="0"/>
        <v>6</v>
      </c>
      <c r="AH69" s="38"/>
    </row>
    <row r="70" spans="1:34">
      <c r="A70" s="55" t="s">
        <v>17</v>
      </c>
      <c r="B70" s="58"/>
      <c r="C70" s="168"/>
      <c r="D70" s="4" t="s">
        <v>247</v>
      </c>
      <c r="E70" s="85"/>
      <c r="F70" s="85">
        <v>155</v>
      </c>
      <c r="G70" s="85"/>
      <c r="H70" s="85"/>
      <c r="I70" s="85">
        <v>138</v>
      </c>
      <c r="J70" s="85"/>
      <c r="K70" s="85"/>
      <c r="L70" s="85"/>
      <c r="M70" s="85"/>
      <c r="N70" s="85">
        <v>155</v>
      </c>
      <c r="O70" s="85"/>
      <c r="P70" s="85"/>
      <c r="Q70" s="105">
        <v>128</v>
      </c>
      <c r="R70" s="105"/>
      <c r="S70" s="105"/>
      <c r="T70" s="105"/>
      <c r="U70" s="105"/>
      <c r="V70" s="105"/>
      <c r="W70" s="105"/>
      <c r="X70" s="105"/>
      <c r="Y70" s="105"/>
      <c r="Z70" s="105"/>
      <c r="AA70" s="105">
        <v>175</v>
      </c>
      <c r="AB70" s="105"/>
      <c r="AC70" s="105"/>
      <c r="AD70" s="105">
        <v>148</v>
      </c>
      <c r="AE70" s="17">
        <f t="shared" si="18"/>
        <v>899</v>
      </c>
      <c r="AF70" s="68">
        <f t="shared" si="19"/>
        <v>149.83333333333334</v>
      </c>
      <c r="AG70">
        <f t="shared" si="0"/>
        <v>6</v>
      </c>
      <c r="AH70" s="38"/>
    </row>
    <row r="71" spans="1:34" ht="13.5" thickBot="1">
      <c r="A71" s="56" t="s">
        <v>18</v>
      </c>
      <c r="B71" s="58"/>
      <c r="C71" s="168"/>
      <c r="D71" s="4" t="s">
        <v>213</v>
      </c>
      <c r="E71" s="85"/>
      <c r="F71" s="85"/>
      <c r="G71" s="85">
        <v>187</v>
      </c>
      <c r="H71" s="85"/>
      <c r="I71" s="85"/>
      <c r="J71" s="85">
        <v>169</v>
      </c>
      <c r="K71" s="85">
        <v>155</v>
      </c>
      <c r="L71" s="85">
        <v>164</v>
      </c>
      <c r="M71" s="85"/>
      <c r="N71" s="85">
        <v>162</v>
      </c>
      <c r="O71" s="85">
        <v>156</v>
      </c>
      <c r="P71" s="85">
        <v>185</v>
      </c>
      <c r="Q71" s="105">
        <v>158</v>
      </c>
      <c r="R71" s="105">
        <v>137</v>
      </c>
      <c r="S71" s="105">
        <v>169</v>
      </c>
      <c r="T71" s="105">
        <v>179</v>
      </c>
      <c r="U71" s="105">
        <v>162</v>
      </c>
      <c r="V71" s="105">
        <v>160</v>
      </c>
      <c r="W71" s="105">
        <v>168</v>
      </c>
      <c r="X71" s="105">
        <v>160</v>
      </c>
      <c r="Y71" s="105"/>
      <c r="Z71" s="105">
        <v>221</v>
      </c>
      <c r="AA71" s="105"/>
      <c r="AB71" s="105">
        <v>187</v>
      </c>
      <c r="AC71" s="105"/>
      <c r="AD71" s="105">
        <v>165</v>
      </c>
      <c r="AE71" s="17">
        <f t="shared" si="18"/>
        <v>3044</v>
      </c>
      <c r="AF71" s="68">
        <f t="shared" si="19"/>
        <v>169.11111111111111</v>
      </c>
      <c r="AG71">
        <f t="shared" ref="AG71:AG134" si="20">COUNTIF(E71:AD71,"&gt;0")</f>
        <v>18</v>
      </c>
      <c r="AH71" s="38"/>
    </row>
    <row r="72" spans="1:34" ht="13.5" thickBot="1">
      <c r="A72" s="56"/>
      <c r="B72" s="58"/>
      <c r="C72" s="168"/>
      <c r="D72" s="4" t="s">
        <v>318</v>
      </c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105"/>
      <c r="R72" s="105"/>
      <c r="S72" s="105"/>
      <c r="T72" s="105"/>
      <c r="U72" s="105"/>
      <c r="V72" s="105"/>
      <c r="W72" s="105"/>
      <c r="X72" s="105"/>
      <c r="Y72" s="105">
        <v>80</v>
      </c>
      <c r="Z72" s="105"/>
      <c r="AA72" s="105"/>
      <c r="AB72" s="105"/>
      <c r="AC72" s="105"/>
      <c r="AD72" s="105"/>
      <c r="AE72" s="17">
        <f t="shared" si="18"/>
        <v>80</v>
      </c>
      <c r="AF72" s="68">
        <f t="shared" si="19"/>
        <v>80</v>
      </c>
      <c r="AG72">
        <f t="shared" si="20"/>
        <v>1</v>
      </c>
      <c r="AH72" s="38"/>
    </row>
    <row r="73" spans="1:34" ht="13.5" thickBot="1">
      <c r="A73" s="56"/>
      <c r="B73" s="59"/>
      <c r="C73" s="168"/>
      <c r="D73" s="4" t="s">
        <v>6</v>
      </c>
      <c r="E73" s="5">
        <v>120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84">
        <f>E73+F73+G73+H73+I73+J73+K73+L73+M73+N73+O73+P73+Q73+R73+S73+T73+U73+V73+W73+X73+Y73+Z73+AA73+AB73+AC73+AD73</f>
        <v>120</v>
      </c>
      <c r="AF73" s="72"/>
      <c r="AG73">
        <f t="shared" si="20"/>
        <v>1</v>
      </c>
      <c r="AH73" s="38"/>
    </row>
    <row r="74" spans="1:34" ht="16.5" thickBot="1">
      <c r="C74" s="22"/>
      <c r="D74" s="66" t="s">
        <v>5</v>
      </c>
      <c r="E74" s="78">
        <f t="shared" ref="E74:AD74" si="21">SUM(E61:E73)</f>
        <v>854</v>
      </c>
      <c r="F74" s="78">
        <f t="shared" si="21"/>
        <v>899</v>
      </c>
      <c r="G74" s="78">
        <f t="shared" si="21"/>
        <v>978</v>
      </c>
      <c r="H74" s="78">
        <f t="shared" si="21"/>
        <v>868</v>
      </c>
      <c r="I74" s="78">
        <f t="shared" si="21"/>
        <v>975</v>
      </c>
      <c r="J74" s="78">
        <f t="shared" si="21"/>
        <v>1001</v>
      </c>
      <c r="K74" s="78">
        <f t="shared" si="21"/>
        <v>902</v>
      </c>
      <c r="L74" s="78">
        <f t="shared" si="21"/>
        <v>977</v>
      </c>
      <c r="M74" s="78">
        <f t="shared" si="21"/>
        <v>931</v>
      </c>
      <c r="N74" s="78">
        <f t="shared" si="21"/>
        <v>946</v>
      </c>
      <c r="O74" s="78">
        <f t="shared" si="21"/>
        <v>967</v>
      </c>
      <c r="P74" s="78">
        <f t="shared" si="21"/>
        <v>962</v>
      </c>
      <c r="Q74" s="78">
        <f t="shared" si="21"/>
        <v>976</v>
      </c>
      <c r="R74" s="78">
        <f t="shared" si="21"/>
        <v>971</v>
      </c>
      <c r="S74" s="78">
        <f t="shared" si="21"/>
        <v>984</v>
      </c>
      <c r="T74" s="78">
        <f t="shared" si="21"/>
        <v>964</v>
      </c>
      <c r="U74" s="78">
        <f t="shared" si="21"/>
        <v>994</v>
      </c>
      <c r="V74" s="78">
        <f t="shared" si="21"/>
        <v>929</v>
      </c>
      <c r="W74" s="78">
        <f t="shared" si="21"/>
        <v>956</v>
      </c>
      <c r="X74" s="78">
        <f t="shared" si="21"/>
        <v>971</v>
      </c>
      <c r="Y74" s="78">
        <f t="shared" si="21"/>
        <v>835</v>
      </c>
      <c r="Z74" s="78">
        <f t="shared" si="21"/>
        <v>1002</v>
      </c>
      <c r="AA74" s="78">
        <f t="shared" si="21"/>
        <v>964</v>
      </c>
      <c r="AB74" s="78">
        <f t="shared" si="21"/>
        <v>880</v>
      </c>
      <c r="AC74" s="78">
        <f t="shared" si="21"/>
        <v>968</v>
      </c>
      <c r="AD74" s="78">
        <f t="shared" si="21"/>
        <v>983</v>
      </c>
      <c r="AE74" s="79">
        <f>SUM(E74:AD74)</f>
        <v>24637</v>
      </c>
      <c r="AF74" s="71"/>
      <c r="AH74" s="65"/>
    </row>
    <row r="75" spans="1:34">
      <c r="A75" s="54" t="s">
        <v>8</v>
      </c>
      <c r="B75" s="57"/>
      <c r="C75" s="166" t="s">
        <v>274</v>
      </c>
      <c r="D75" s="2" t="s">
        <v>229</v>
      </c>
      <c r="E75" s="101">
        <v>182</v>
      </c>
      <c r="F75" s="101">
        <v>169</v>
      </c>
      <c r="G75" s="101"/>
      <c r="H75" s="101">
        <v>180</v>
      </c>
      <c r="I75" s="101">
        <v>192</v>
      </c>
      <c r="J75" s="101">
        <v>179</v>
      </c>
      <c r="K75" s="101">
        <v>178</v>
      </c>
      <c r="L75" s="101">
        <v>187</v>
      </c>
      <c r="M75" s="101"/>
      <c r="N75" s="101">
        <v>173</v>
      </c>
      <c r="O75" s="101">
        <v>184</v>
      </c>
      <c r="P75" s="101">
        <v>193</v>
      </c>
      <c r="Q75" s="104">
        <v>186</v>
      </c>
      <c r="R75" s="104">
        <v>208</v>
      </c>
      <c r="S75" s="104">
        <v>186</v>
      </c>
      <c r="T75" s="104">
        <v>185</v>
      </c>
      <c r="U75" s="104">
        <v>188</v>
      </c>
      <c r="V75" s="104">
        <v>182</v>
      </c>
      <c r="W75" s="104">
        <v>175</v>
      </c>
      <c r="X75" s="104">
        <v>168</v>
      </c>
      <c r="Y75" s="104"/>
      <c r="Z75" s="104">
        <v>187</v>
      </c>
      <c r="AA75" s="104">
        <v>168</v>
      </c>
      <c r="AB75" s="104">
        <v>187</v>
      </c>
      <c r="AC75" s="104">
        <v>171</v>
      </c>
      <c r="AD75" s="104"/>
      <c r="AE75" s="16">
        <f>E75+F75+G75+H75+I75+J75+K75+L75+M75+N75+O75+P75+Q75+R75+S75+T75+U75+V75+W75+X75+Y75+Z75+AA75+AB75+AC75+AD75</f>
        <v>4008</v>
      </c>
      <c r="AF75" s="67">
        <f>AE75/COUNTIF(E75:AD75,"&gt;0")</f>
        <v>182.18181818181819</v>
      </c>
      <c r="AG75">
        <f t="shared" si="20"/>
        <v>22</v>
      </c>
      <c r="AH75" s="38"/>
    </row>
    <row r="76" spans="1:34">
      <c r="A76" s="55" t="s">
        <v>9</v>
      </c>
      <c r="B76" s="58"/>
      <c r="C76" s="167"/>
      <c r="D76" s="4" t="s">
        <v>230</v>
      </c>
      <c r="E76" s="85">
        <v>153</v>
      </c>
      <c r="F76" s="85">
        <v>148</v>
      </c>
      <c r="G76" s="85"/>
      <c r="H76" s="85">
        <v>163</v>
      </c>
      <c r="I76" s="85">
        <v>159</v>
      </c>
      <c r="J76" s="85">
        <v>187</v>
      </c>
      <c r="K76" s="85">
        <v>155</v>
      </c>
      <c r="L76" s="85"/>
      <c r="M76" s="85">
        <v>159</v>
      </c>
      <c r="N76" s="85"/>
      <c r="O76" s="85"/>
      <c r="P76" s="8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>
        <v>163</v>
      </c>
      <c r="AD76" s="105">
        <v>146</v>
      </c>
      <c r="AE76" s="17">
        <f>E76+F76+G76+H76+I76+J76+K76+L76+M76+N76+O76+P76+Q76+R76+S76+T76+U76+V76+W76+X76+Y76+Z76+AA76+AB76+AC76+AD76</f>
        <v>1433</v>
      </c>
      <c r="AF76" s="68">
        <f>AE76/COUNTIF(E76:AD76,"&gt;0")</f>
        <v>159.22222222222223</v>
      </c>
      <c r="AG76">
        <f t="shared" si="20"/>
        <v>9</v>
      </c>
    </row>
    <row r="77" spans="1:34">
      <c r="A77" s="55" t="s">
        <v>10</v>
      </c>
      <c r="B77" s="58"/>
      <c r="C77" s="167"/>
      <c r="D77" s="4" t="s">
        <v>231</v>
      </c>
      <c r="E77" s="85">
        <v>195</v>
      </c>
      <c r="F77" s="85"/>
      <c r="G77" s="85">
        <v>172</v>
      </c>
      <c r="H77" s="85"/>
      <c r="I77" s="85">
        <v>133</v>
      </c>
      <c r="J77" s="85">
        <v>169</v>
      </c>
      <c r="K77" s="85"/>
      <c r="L77" s="85"/>
      <c r="M77" s="85">
        <v>160</v>
      </c>
      <c r="N77" s="85">
        <v>164</v>
      </c>
      <c r="O77" s="85">
        <v>177</v>
      </c>
      <c r="P77" s="85">
        <v>168</v>
      </c>
      <c r="Q77" s="105"/>
      <c r="R77" s="105"/>
      <c r="S77" s="105"/>
      <c r="T77" s="105"/>
      <c r="U77" s="105">
        <v>166</v>
      </c>
      <c r="V77" s="105">
        <v>155</v>
      </c>
      <c r="W77" s="105">
        <v>169</v>
      </c>
      <c r="X77" s="105"/>
      <c r="Y77" s="105"/>
      <c r="Z77" s="105"/>
      <c r="AA77" s="105"/>
      <c r="AB77" s="105"/>
      <c r="AC77" s="105"/>
      <c r="AD77" s="105"/>
      <c r="AE77" s="17">
        <f t="shared" ref="AE77:AE87" si="22">E77+F77+G77+H77+I77+J77+K77+L77+M77+N77+O77+P77+Q77+R77+S77+T77+U77+V77+W77+X77+Y77+Z77+AA77+AB77+AC77+AD77</f>
        <v>1828</v>
      </c>
      <c r="AF77" s="68">
        <f t="shared" ref="AF77:AF86" si="23">AE77/COUNTIF(E77:AD77,"&gt;0")</f>
        <v>166.18181818181819</v>
      </c>
      <c r="AG77">
        <f t="shared" si="20"/>
        <v>11</v>
      </c>
    </row>
    <row r="78" spans="1:34">
      <c r="A78" s="55" t="s">
        <v>11</v>
      </c>
      <c r="B78" s="58"/>
      <c r="C78" s="167"/>
      <c r="D78" s="4" t="s">
        <v>232</v>
      </c>
      <c r="E78" s="85">
        <v>157</v>
      </c>
      <c r="F78" s="85">
        <v>192</v>
      </c>
      <c r="G78" s="85">
        <v>180</v>
      </c>
      <c r="H78" s="85"/>
      <c r="I78" s="85">
        <v>158</v>
      </c>
      <c r="J78" s="85">
        <v>184</v>
      </c>
      <c r="K78" s="85">
        <v>180</v>
      </c>
      <c r="L78" s="85">
        <v>177</v>
      </c>
      <c r="M78" s="85"/>
      <c r="N78" s="85">
        <v>158</v>
      </c>
      <c r="O78" s="85">
        <v>149</v>
      </c>
      <c r="P78" s="85"/>
      <c r="Q78" s="105">
        <v>166</v>
      </c>
      <c r="R78" s="105"/>
      <c r="S78" s="105">
        <v>176</v>
      </c>
      <c r="T78" s="105">
        <v>168</v>
      </c>
      <c r="U78" s="105">
        <v>182</v>
      </c>
      <c r="V78" s="105">
        <v>165</v>
      </c>
      <c r="W78" s="105">
        <v>164</v>
      </c>
      <c r="X78" s="105">
        <v>181</v>
      </c>
      <c r="Y78" s="105">
        <v>183</v>
      </c>
      <c r="Z78" s="105">
        <v>178</v>
      </c>
      <c r="AA78" s="105">
        <v>173</v>
      </c>
      <c r="AB78" s="105">
        <v>174</v>
      </c>
      <c r="AC78" s="105">
        <v>154</v>
      </c>
      <c r="AD78" s="105">
        <v>192</v>
      </c>
      <c r="AE78" s="17">
        <f t="shared" si="22"/>
        <v>3791</v>
      </c>
      <c r="AF78" s="68">
        <f t="shared" si="23"/>
        <v>172.31818181818181</v>
      </c>
      <c r="AG78">
        <f t="shared" si="20"/>
        <v>22</v>
      </c>
    </row>
    <row r="79" spans="1:34">
      <c r="A79" s="55" t="s">
        <v>12</v>
      </c>
      <c r="B79" s="58"/>
      <c r="C79" s="167"/>
      <c r="D79" s="4" t="s">
        <v>233</v>
      </c>
      <c r="E79" s="85">
        <v>157</v>
      </c>
      <c r="F79" s="85">
        <v>171</v>
      </c>
      <c r="G79" s="85">
        <v>182</v>
      </c>
      <c r="H79" s="85">
        <v>174</v>
      </c>
      <c r="I79" s="85"/>
      <c r="J79" s="85">
        <v>144</v>
      </c>
      <c r="K79" s="85">
        <v>168</v>
      </c>
      <c r="L79" s="85"/>
      <c r="M79" s="85">
        <v>172</v>
      </c>
      <c r="N79" s="85">
        <v>182</v>
      </c>
      <c r="O79" s="85"/>
      <c r="P79" s="85">
        <v>177</v>
      </c>
      <c r="Q79" s="105">
        <v>184</v>
      </c>
      <c r="R79" s="105"/>
      <c r="S79" s="105">
        <v>158</v>
      </c>
      <c r="T79" s="105">
        <v>169</v>
      </c>
      <c r="U79" s="105">
        <v>175</v>
      </c>
      <c r="V79" s="105"/>
      <c r="W79" s="105">
        <v>176</v>
      </c>
      <c r="X79" s="105"/>
      <c r="Y79" s="105"/>
      <c r="Z79" s="105"/>
      <c r="AA79" s="105"/>
      <c r="AB79" s="105"/>
      <c r="AC79" s="105"/>
      <c r="AD79" s="105"/>
      <c r="AE79" s="17">
        <f t="shared" si="22"/>
        <v>2389</v>
      </c>
      <c r="AF79" s="68">
        <f t="shared" si="23"/>
        <v>170.64285714285714</v>
      </c>
      <c r="AG79">
        <f t="shared" si="20"/>
        <v>14</v>
      </c>
    </row>
    <row r="80" spans="1:34">
      <c r="A80" s="55" t="s">
        <v>13</v>
      </c>
      <c r="B80" s="58"/>
      <c r="C80" s="167"/>
      <c r="D80" s="4" t="s">
        <v>234</v>
      </c>
      <c r="E80" s="85">
        <v>150</v>
      </c>
      <c r="F80" s="85"/>
      <c r="G80" s="85">
        <v>170</v>
      </c>
      <c r="H80" s="85">
        <v>148</v>
      </c>
      <c r="I80" s="85"/>
      <c r="J80" s="85"/>
      <c r="K80" s="85"/>
      <c r="L80" s="85">
        <v>182</v>
      </c>
      <c r="M80" s="85">
        <v>193</v>
      </c>
      <c r="N80" s="85">
        <v>201</v>
      </c>
      <c r="O80" s="85">
        <v>180</v>
      </c>
      <c r="P80" s="85">
        <v>148</v>
      </c>
      <c r="Q80" s="105">
        <v>186</v>
      </c>
      <c r="R80" s="105">
        <v>172</v>
      </c>
      <c r="S80" s="105">
        <v>173</v>
      </c>
      <c r="T80" s="105">
        <v>181</v>
      </c>
      <c r="U80" s="105">
        <v>166</v>
      </c>
      <c r="V80" s="105">
        <v>156</v>
      </c>
      <c r="W80" s="105"/>
      <c r="X80" s="105">
        <v>175</v>
      </c>
      <c r="Y80" s="105">
        <v>140</v>
      </c>
      <c r="Z80" s="105">
        <v>174</v>
      </c>
      <c r="AA80" s="105">
        <v>193</v>
      </c>
      <c r="AB80" s="105">
        <v>211</v>
      </c>
      <c r="AC80" s="105">
        <v>177</v>
      </c>
      <c r="AD80" s="105">
        <v>163</v>
      </c>
      <c r="AE80" s="17">
        <f t="shared" si="22"/>
        <v>3639</v>
      </c>
      <c r="AF80" s="68">
        <f t="shared" si="23"/>
        <v>173.28571428571428</v>
      </c>
      <c r="AG80">
        <f t="shared" si="20"/>
        <v>21</v>
      </c>
    </row>
    <row r="81" spans="1:34">
      <c r="A81" s="55" t="s">
        <v>14</v>
      </c>
      <c r="B81" s="58"/>
      <c r="C81" s="167"/>
      <c r="D81" s="4" t="s">
        <v>275</v>
      </c>
      <c r="E81" s="85"/>
      <c r="F81" s="85">
        <v>167</v>
      </c>
      <c r="G81" s="85">
        <v>176</v>
      </c>
      <c r="H81" s="85">
        <v>165</v>
      </c>
      <c r="I81" s="85">
        <v>143</v>
      </c>
      <c r="J81" s="85"/>
      <c r="K81" s="85"/>
      <c r="L81" s="85">
        <v>143</v>
      </c>
      <c r="M81" s="85"/>
      <c r="N81" s="85"/>
      <c r="O81" s="85">
        <v>163</v>
      </c>
      <c r="P81" s="85"/>
      <c r="Q81" s="105">
        <v>145</v>
      </c>
      <c r="R81" s="105">
        <v>180</v>
      </c>
      <c r="S81" s="105">
        <v>145</v>
      </c>
      <c r="T81" s="105">
        <v>173</v>
      </c>
      <c r="U81" s="105"/>
      <c r="V81" s="105"/>
      <c r="W81" s="105">
        <v>178</v>
      </c>
      <c r="X81" s="105">
        <v>163</v>
      </c>
      <c r="Y81" s="105">
        <v>178</v>
      </c>
      <c r="Z81" s="105">
        <v>154</v>
      </c>
      <c r="AA81" s="105">
        <v>152</v>
      </c>
      <c r="AB81" s="105">
        <v>166</v>
      </c>
      <c r="AC81" s="105">
        <v>172</v>
      </c>
      <c r="AD81" s="105">
        <v>147</v>
      </c>
      <c r="AE81" s="17">
        <f t="shared" si="22"/>
        <v>2910</v>
      </c>
      <c r="AF81" s="68">
        <f t="shared" si="23"/>
        <v>161.66666666666666</v>
      </c>
      <c r="AG81">
        <f t="shared" si="20"/>
        <v>18</v>
      </c>
    </row>
    <row r="82" spans="1:34">
      <c r="A82" s="55" t="s">
        <v>15</v>
      </c>
      <c r="B82" s="58"/>
      <c r="C82" s="167"/>
      <c r="D82" s="4" t="s">
        <v>276</v>
      </c>
      <c r="E82" s="85"/>
      <c r="F82" s="85">
        <v>136</v>
      </c>
      <c r="G82" s="85"/>
      <c r="H82" s="85"/>
      <c r="I82" s="85"/>
      <c r="J82" s="85"/>
      <c r="K82" s="85">
        <v>125</v>
      </c>
      <c r="L82" s="85"/>
      <c r="M82" s="85">
        <v>138</v>
      </c>
      <c r="N82" s="85"/>
      <c r="O82" s="85"/>
      <c r="P82" s="85"/>
      <c r="Q82" s="105"/>
      <c r="R82" s="105">
        <v>122</v>
      </c>
      <c r="S82" s="105"/>
      <c r="T82" s="105"/>
      <c r="U82" s="105"/>
      <c r="V82" s="105"/>
      <c r="W82" s="105"/>
      <c r="X82" s="105"/>
      <c r="Y82" s="105">
        <v>148</v>
      </c>
      <c r="Z82" s="105"/>
      <c r="AA82" s="105"/>
      <c r="AB82" s="105"/>
      <c r="AC82" s="105"/>
      <c r="AD82" s="105">
        <v>115</v>
      </c>
      <c r="AE82" s="17">
        <f t="shared" si="22"/>
        <v>784</v>
      </c>
      <c r="AF82" s="68">
        <f t="shared" si="23"/>
        <v>130.66666666666666</v>
      </c>
      <c r="AG82">
        <f t="shared" si="20"/>
        <v>6</v>
      </c>
    </row>
    <row r="83" spans="1:34">
      <c r="A83" s="55" t="s">
        <v>16</v>
      </c>
      <c r="B83" s="58"/>
      <c r="C83" s="167"/>
      <c r="D83" s="4" t="s">
        <v>247</v>
      </c>
      <c r="E83" s="85"/>
      <c r="F83" s="85"/>
      <c r="G83" s="85">
        <v>171</v>
      </c>
      <c r="H83" s="85">
        <v>171</v>
      </c>
      <c r="I83" s="85">
        <v>195</v>
      </c>
      <c r="J83" s="85">
        <v>163</v>
      </c>
      <c r="K83" s="85">
        <v>174</v>
      </c>
      <c r="L83" s="85">
        <v>169</v>
      </c>
      <c r="M83" s="85"/>
      <c r="N83" s="85">
        <v>182</v>
      </c>
      <c r="O83" s="85">
        <v>171</v>
      </c>
      <c r="P83" s="85">
        <v>186</v>
      </c>
      <c r="Q83" s="105"/>
      <c r="R83" s="105">
        <v>146</v>
      </c>
      <c r="S83" s="105">
        <v>196</v>
      </c>
      <c r="T83" s="105">
        <v>187</v>
      </c>
      <c r="U83" s="105">
        <v>156</v>
      </c>
      <c r="V83" s="105">
        <v>176</v>
      </c>
      <c r="W83" s="105">
        <v>167</v>
      </c>
      <c r="X83" s="105">
        <v>169</v>
      </c>
      <c r="Y83" s="105">
        <v>166</v>
      </c>
      <c r="Z83" s="105">
        <v>150</v>
      </c>
      <c r="AA83" s="105"/>
      <c r="AB83" s="105">
        <v>174</v>
      </c>
      <c r="AC83" s="105">
        <v>164</v>
      </c>
      <c r="AD83" s="105"/>
      <c r="AE83" s="17">
        <f t="shared" si="22"/>
        <v>3433</v>
      </c>
      <c r="AF83" s="68">
        <f t="shared" si="23"/>
        <v>171.65</v>
      </c>
      <c r="AG83">
        <f t="shared" si="20"/>
        <v>20</v>
      </c>
    </row>
    <row r="84" spans="1:34">
      <c r="A84" s="55" t="s">
        <v>17</v>
      </c>
      <c r="B84" s="58"/>
      <c r="C84" s="167"/>
      <c r="D84" s="4" t="s">
        <v>297</v>
      </c>
      <c r="E84" s="85"/>
      <c r="F84" s="85"/>
      <c r="G84" s="85"/>
      <c r="H84" s="85"/>
      <c r="I84" s="85"/>
      <c r="J84" s="85"/>
      <c r="K84" s="85"/>
      <c r="L84" s="85">
        <v>154</v>
      </c>
      <c r="M84" s="85"/>
      <c r="N84" s="85"/>
      <c r="O84" s="85"/>
      <c r="P84" s="85">
        <v>172</v>
      </c>
      <c r="Q84" s="105">
        <v>162</v>
      </c>
      <c r="R84" s="105"/>
      <c r="S84" s="105"/>
      <c r="T84" s="105"/>
      <c r="U84" s="105"/>
      <c r="V84" s="105">
        <v>159</v>
      </c>
      <c r="W84" s="105"/>
      <c r="X84" s="105"/>
      <c r="Y84" s="105">
        <v>165</v>
      </c>
      <c r="Z84" s="105"/>
      <c r="AA84" s="105">
        <v>177</v>
      </c>
      <c r="AB84" s="105"/>
      <c r="AC84" s="105"/>
      <c r="AD84" s="105">
        <v>159</v>
      </c>
      <c r="AE84" s="17">
        <f t="shared" si="22"/>
        <v>1148</v>
      </c>
      <c r="AF84" s="68">
        <f t="shared" si="23"/>
        <v>164</v>
      </c>
      <c r="AG84">
        <f t="shared" si="20"/>
        <v>7</v>
      </c>
    </row>
    <row r="85" spans="1:34">
      <c r="A85" s="55" t="s">
        <v>18</v>
      </c>
      <c r="B85" s="58"/>
      <c r="C85" s="167"/>
      <c r="D85" s="4" t="s">
        <v>298</v>
      </c>
      <c r="E85" s="85"/>
      <c r="F85" s="85"/>
      <c r="G85" s="85"/>
      <c r="H85" s="85"/>
      <c r="I85" s="85"/>
      <c r="J85" s="85"/>
      <c r="K85" s="85"/>
      <c r="L85" s="85"/>
      <c r="M85" s="85">
        <v>157</v>
      </c>
      <c r="N85" s="85"/>
      <c r="O85" s="85"/>
      <c r="P85" s="85"/>
      <c r="Q85" s="105"/>
      <c r="R85" s="105">
        <v>152</v>
      </c>
      <c r="S85" s="105"/>
      <c r="T85" s="105"/>
      <c r="U85" s="105"/>
      <c r="V85" s="105"/>
      <c r="W85" s="105"/>
      <c r="X85" s="105">
        <v>142</v>
      </c>
      <c r="Y85" s="105"/>
      <c r="Z85" s="105">
        <v>136</v>
      </c>
      <c r="AA85" s="105"/>
      <c r="AB85" s="105"/>
      <c r="AC85" s="105"/>
      <c r="AD85" s="105"/>
      <c r="AE85" s="17">
        <f t="shared" si="22"/>
        <v>587</v>
      </c>
      <c r="AF85" s="68">
        <f t="shared" si="23"/>
        <v>146.75</v>
      </c>
      <c r="AG85">
        <f t="shared" si="20"/>
        <v>4</v>
      </c>
    </row>
    <row r="86" spans="1:34" ht="13.5" thickBot="1">
      <c r="A86" s="56" t="s">
        <v>19</v>
      </c>
      <c r="B86" s="58"/>
      <c r="C86" s="167"/>
      <c r="D86" s="117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7">
        <f t="shared" si="22"/>
        <v>0</v>
      </c>
      <c r="AF86" s="68" t="e">
        <f t="shared" si="23"/>
        <v>#DIV/0!</v>
      </c>
      <c r="AG86">
        <f t="shared" si="20"/>
        <v>0</v>
      </c>
    </row>
    <row r="87" spans="1:34" ht="13.5" thickBot="1">
      <c r="A87" s="56"/>
      <c r="B87" s="58"/>
      <c r="C87" s="167"/>
      <c r="D87" s="117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7">
        <f t="shared" si="22"/>
        <v>0</v>
      </c>
      <c r="AF87" s="77"/>
      <c r="AG87">
        <f t="shared" si="20"/>
        <v>0</v>
      </c>
    </row>
    <row r="88" spans="1:34" ht="13.5" thickBot="1">
      <c r="A88" s="56"/>
      <c r="B88" s="59"/>
      <c r="C88" s="167"/>
      <c r="D88" s="4" t="s">
        <v>6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>
        <v>146</v>
      </c>
      <c r="AB88" s="29">
        <v>150</v>
      </c>
      <c r="AC88" s="29"/>
      <c r="AD88" s="29"/>
      <c r="AE88" s="17">
        <f t="shared" ref="AE88" si="24">E88+F88+G88+H88+I88+J88+K88+L88+M88+N88+O88+P88+Q88</f>
        <v>0</v>
      </c>
      <c r="AF88" s="72"/>
      <c r="AG88">
        <f t="shared" si="20"/>
        <v>2</v>
      </c>
    </row>
    <row r="89" spans="1:34" ht="16.5" thickBot="1">
      <c r="C89" s="22"/>
      <c r="D89" s="66" t="s">
        <v>5</v>
      </c>
      <c r="E89" s="78">
        <f t="shared" ref="E89:AD89" si="25">SUM(E75:E88)</f>
        <v>994</v>
      </c>
      <c r="F89" s="78">
        <f>SUM(F75:F88)</f>
        <v>983</v>
      </c>
      <c r="G89" s="78">
        <f t="shared" si="25"/>
        <v>1051</v>
      </c>
      <c r="H89" s="78">
        <f t="shared" si="25"/>
        <v>1001</v>
      </c>
      <c r="I89" s="78">
        <f t="shared" si="25"/>
        <v>980</v>
      </c>
      <c r="J89" s="78">
        <f t="shared" si="25"/>
        <v>1026</v>
      </c>
      <c r="K89" s="78">
        <f t="shared" si="25"/>
        <v>980</v>
      </c>
      <c r="L89" s="78">
        <f t="shared" si="25"/>
        <v>1012</v>
      </c>
      <c r="M89" s="78">
        <f t="shared" si="25"/>
        <v>979</v>
      </c>
      <c r="N89" s="78">
        <f t="shared" si="25"/>
        <v>1060</v>
      </c>
      <c r="O89" s="78">
        <f t="shared" si="25"/>
        <v>1024</v>
      </c>
      <c r="P89" s="78">
        <f t="shared" si="25"/>
        <v>1044</v>
      </c>
      <c r="Q89" s="78">
        <f t="shared" si="25"/>
        <v>1029</v>
      </c>
      <c r="R89" s="78">
        <f t="shared" si="25"/>
        <v>980</v>
      </c>
      <c r="S89" s="78">
        <f t="shared" si="25"/>
        <v>1034</v>
      </c>
      <c r="T89" s="78">
        <f t="shared" si="25"/>
        <v>1063</v>
      </c>
      <c r="U89" s="78">
        <f t="shared" si="25"/>
        <v>1033</v>
      </c>
      <c r="V89" s="78">
        <f t="shared" si="25"/>
        <v>993</v>
      </c>
      <c r="W89" s="78">
        <f t="shared" si="25"/>
        <v>1029</v>
      </c>
      <c r="X89" s="78">
        <f t="shared" si="25"/>
        <v>998</v>
      </c>
      <c r="Y89" s="78">
        <f t="shared" si="25"/>
        <v>980</v>
      </c>
      <c r="Z89" s="78">
        <f t="shared" si="25"/>
        <v>979</v>
      </c>
      <c r="AA89" s="78">
        <f t="shared" si="25"/>
        <v>1009</v>
      </c>
      <c r="AB89" s="78">
        <f t="shared" si="25"/>
        <v>1062</v>
      </c>
      <c r="AC89" s="78">
        <f t="shared" si="25"/>
        <v>1001</v>
      </c>
      <c r="AD89" s="78">
        <f t="shared" si="25"/>
        <v>922</v>
      </c>
      <c r="AE89" s="79">
        <f>SUM(E89:AD89)</f>
        <v>26246</v>
      </c>
      <c r="AF89" s="71"/>
      <c r="AH89" s="65"/>
    </row>
    <row r="90" spans="1:34">
      <c r="A90" s="54" t="s">
        <v>8</v>
      </c>
      <c r="B90" s="57"/>
      <c r="C90" s="166" t="s">
        <v>79</v>
      </c>
      <c r="D90" s="2" t="s">
        <v>216</v>
      </c>
      <c r="E90" s="119">
        <v>173</v>
      </c>
      <c r="F90" s="101"/>
      <c r="G90" s="101">
        <v>156</v>
      </c>
      <c r="H90" s="101"/>
      <c r="I90" s="101"/>
      <c r="J90" s="101"/>
      <c r="K90" s="101"/>
      <c r="L90" s="101">
        <v>180</v>
      </c>
      <c r="M90" s="101">
        <v>165</v>
      </c>
      <c r="N90" s="101"/>
      <c r="O90" s="101">
        <v>170</v>
      </c>
      <c r="P90" s="101"/>
      <c r="Q90" s="101">
        <v>174</v>
      </c>
      <c r="R90" s="152">
        <v>173</v>
      </c>
      <c r="S90" s="152"/>
      <c r="T90" s="152">
        <v>166</v>
      </c>
      <c r="U90" s="152">
        <v>159</v>
      </c>
      <c r="V90" s="152"/>
      <c r="W90" s="152"/>
      <c r="X90" s="152">
        <v>185</v>
      </c>
      <c r="Y90" s="152"/>
      <c r="Z90" s="152">
        <v>169</v>
      </c>
      <c r="AA90" s="152"/>
      <c r="AB90" s="152">
        <v>161</v>
      </c>
      <c r="AC90" s="152"/>
      <c r="AD90" s="152">
        <v>163</v>
      </c>
      <c r="AE90" s="16">
        <f>E90+F90+G90+H90+I90+J90+K90+L90+M90+N90+O90+P90+Q90+R90+S90+T90+U90+V90+W90+X90+Y90+Z90+AA90+AB90+AC90+AD90</f>
        <v>2194</v>
      </c>
      <c r="AF90" s="67">
        <f>AE90/COUNTIF(E90:AD90,"&gt;0")</f>
        <v>168.76923076923077</v>
      </c>
      <c r="AG90">
        <f t="shared" si="20"/>
        <v>13</v>
      </c>
      <c r="AH90" s="38"/>
    </row>
    <row r="91" spans="1:34">
      <c r="A91" s="55" t="s">
        <v>9</v>
      </c>
      <c r="B91" s="58"/>
      <c r="C91" s="167"/>
      <c r="D91" s="4" t="s">
        <v>217</v>
      </c>
      <c r="E91" s="85">
        <v>158</v>
      </c>
      <c r="F91" s="85"/>
      <c r="G91" s="85">
        <v>161</v>
      </c>
      <c r="H91" s="85"/>
      <c r="I91" s="85">
        <v>178</v>
      </c>
      <c r="J91" s="85">
        <v>166</v>
      </c>
      <c r="K91" s="85"/>
      <c r="L91" s="85">
        <v>173</v>
      </c>
      <c r="M91" s="85">
        <v>191</v>
      </c>
      <c r="N91" s="85">
        <v>166</v>
      </c>
      <c r="O91" s="85"/>
      <c r="P91" s="85">
        <v>174</v>
      </c>
      <c r="Q91" s="85">
        <v>157</v>
      </c>
      <c r="R91" s="105"/>
      <c r="S91" s="105"/>
      <c r="T91" s="105">
        <v>191</v>
      </c>
      <c r="U91" s="105"/>
      <c r="V91" s="105">
        <v>159</v>
      </c>
      <c r="W91" s="105">
        <v>191</v>
      </c>
      <c r="X91" s="105"/>
      <c r="Y91" s="105">
        <v>161</v>
      </c>
      <c r="Z91" s="105"/>
      <c r="AA91" s="105"/>
      <c r="AB91" s="105"/>
      <c r="AC91" s="105"/>
      <c r="AD91" s="105"/>
      <c r="AE91" s="17">
        <f>E91+F91+G91+H91+I91+J91+K91+L91+M91+N91+O91+P91+Q91+R91+S91+T91+U91+V91+W91+X91+Y91+Z91+AA91+AB91+AC91+AD91</f>
        <v>2226</v>
      </c>
      <c r="AF91" s="68">
        <f>AE91/COUNTIF(E91:AD91,"&gt;0")</f>
        <v>171.23076923076923</v>
      </c>
      <c r="AG91">
        <f t="shared" si="20"/>
        <v>13</v>
      </c>
      <c r="AH91" s="38"/>
    </row>
    <row r="92" spans="1:34">
      <c r="A92" s="55" t="s">
        <v>10</v>
      </c>
      <c r="B92" s="58"/>
      <c r="C92" s="167"/>
      <c r="D92" s="4" t="s">
        <v>218</v>
      </c>
      <c r="E92" s="85">
        <v>167</v>
      </c>
      <c r="F92" s="85">
        <v>160</v>
      </c>
      <c r="G92" s="85">
        <v>163</v>
      </c>
      <c r="H92" s="85"/>
      <c r="I92" s="85">
        <v>160</v>
      </c>
      <c r="J92" s="85"/>
      <c r="K92" s="85">
        <v>172</v>
      </c>
      <c r="L92" s="85"/>
      <c r="M92" s="85">
        <v>169</v>
      </c>
      <c r="N92" s="85"/>
      <c r="O92" s="85"/>
      <c r="P92" s="85"/>
      <c r="Q92" s="105">
        <v>171</v>
      </c>
      <c r="R92" s="105">
        <v>156</v>
      </c>
      <c r="S92" s="105"/>
      <c r="T92" s="105">
        <v>160</v>
      </c>
      <c r="U92" s="105"/>
      <c r="V92" s="105">
        <v>176</v>
      </c>
      <c r="W92" s="105">
        <v>157</v>
      </c>
      <c r="X92" s="105">
        <v>168</v>
      </c>
      <c r="Y92" s="105"/>
      <c r="Z92" s="105">
        <v>155</v>
      </c>
      <c r="AA92" s="105"/>
      <c r="AB92" s="105">
        <v>166</v>
      </c>
      <c r="AC92" s="105"/>
      <c r="AD92" s="105"/>
      <c r="AE92" s="17">
        <f t="shared" ref="AE92:AE100" si="26">E92+F92+G92+H92+I92+J92+K92+L92+M92+N92+O92+P92+Q92+R92+S92+T92+U92+V92+W92+X92+Y92+Z92+AA92+AB92+AC92+AD92</f>
        <v>2300</v>
      </c>
      <c r="AF92" s="68">
        <f t="shared" ref="AF92:AF100" si="27">AE92/COUNTIF(E92:AD92,"&gt;0")</f>
        <v>164.28571428571428</v>
      </c>
      <c r="AG92">
        <f t="shared" si="20"/>
        <v>14</v>
      </c>
    </row>
    <row r="93" spans="1:34">
      <c r="A93" s="55" t="s">
        <v>11</v>
      </c>
      <c r="B93" s="58"/>
      <c r="C93" s="167"/>
      <c r="D93" s="4" t="s">
        <v>219</v>
      </c>
      <c r="E93" s="85">
        <v>179</v>
      </c>
      <c r="F93" s="85"/>
      <c r="G93" s="85">
        <v>185</v>
      </c>
      <c r="H93" s="85">
        <v>173</v>
      </c>
      <c r="I93" s="85">
        <v>184</v>
      </c>
      <c r="J93" s="85">
        <v>195</v>
      </c>
      <c r="K93" s="85"/>
      <c r="L93" s="85">
        <v>167</v>
      </c>
      <c r="M93" s="85">
        <v>187</v>
      </c>
      <c r="N93" s="85">
        <v>155</v>
      </c>
      <c r="O93" s="85"/>
      <c r="P93" s="85">
        <v>168</v>
      </c>
      <c r="Q93" s="85">
        <v>179</v>
      </c>
      <c r="R93" s="105">
        <v>186</v>
      </c>
      <c r="S93" s="105">
        <v>158</v>
      </c>
      <c r="T93" s="105"/>
      <c r="U93" s="105"/>
      <c r="V93" s="105"/>
      <c r="W93" s="105">
        <v>158</v>
      </c>
      <c r="X93" s="105"/>
      <c r="Y93" s="105">
        <v>167</v>
      </c>
      <c r="Z93" s="105">
        <v>151</v>
      </c>
      <c r="AA93" s="105">
        <v>148</v>
      </c>
      <c r="AB93" s="105"/>
      <c r="AC93" s="105">
        <v>151</v>
      </c>
      <c r="AD93" s="105"/>
      <c r="AE93" s="17">
        <f t="shared" si="26"/>
        <v>2891</v>
      </c>
      <c r="AF93" s="68">
        <f t="shared" si="27"/>
        <v>170.05882352941177</v>
      </c>
      <c r="AG93">
        <f t="shared" si="20"/>
        <v>17</v>
      </c>
    </row>
    <row r="94" spans="1:34">
      <c r="A94" s="55" t="s">
        <v>12</v>
      </c>
      <c r="B94" s="58"/>
      <c r="C94" s="167"/>
      <c r="D94" s="5" t="s">
        <v>220</v>
      </c>
      <c r="E94" s="5">
        <v>193</v>
      </c>
      <c r="F94" s="85">
        <v>190</v>
      </c>
      <c r="G94" s="85"/>
      <c r="H94" s="85"/>
      <c r="I94" s="85">
        <v>189</v>
      </c>
      <c r="J94" s="85">
        <v>157</v>
      </c>
      <c r="K94" s="85">
        <v>192</v>
      </c>
      <c r="L94" s="85">
        <v>184</v>
      </c>
      <c r="M94" s="85">
        <v>164</v>
      </c>
      <c r="N94" s="85"/>
      <c r="O94" s="85">
        <v>191</v>
      </c>
      <c r="P94" s="85">
        <v>163</v>
      </c>
      <c r="Q94" s="105"/>
      <c r="R94" s="105">
        <v>158</v>
      </c>
      <c r="S94" s="105">
        <v>158</v>
      </c>
      <c r="T94" s="105">
        <v>185</v>
      </c>
      <c r="U94" s="105">
        <v>195</v>
      </c>
      <c r="V94" s="105">
        <v>168</v>
      </c>
      <c r="W94" s="105">
        <v>173</v>
      </c>
      <c r="X94" s="105">
        <v>147</v>
      </c>
      <c r="Y94" s="105">
        <v>154</v>
      </c>
      <c r="Z94" s="105"/>
      <c r="AA94" s="105">
        <v>164</v>
      </c>
      <c r="AB94" s="105"/>
      <c r="AC94" s="105">
        <v>172</v>
      </c>
      <c r="AD94" s="105">
        <v>159</v>
      </c>
      <c r="AE94" s="17">
        <f t="shared" si="26"/>
        <v>3456</v>
      </c>
      <c r="AF94" s="68">
        <f t="shared" si="27"/>
        <v>172.8</v>
      </c>
      <c r="AG94">
        <f t="shared" si="20"/>
        <v>20</v>
      </c>
    </row>
    <row r="95" spans="1:34">
      <c r="A95" s="55" t="s">
        <v>13</v>
      </c>
      <c r="B95" s="58"/>
      <c r="C95" s="167"/>
      <c r="D95" s="4" t="s">
        <v>221</v>
      </c>
      <c r="E95" s="85">
        <v>162</v>
      </c>
      <c r="F95" s="85">
        <v>165</v>
      </c>
      <c r="G95" s="85">
        <v>174</v>
      </c>
      <c r="H95" s="85">
        <v>158</v>
      </c>
      <c r="I95" s="85">
        <v>188</v>
      </c>
      <c r="J95" s="85"/>
      <c r="K95" s="85"/>
      <c r="L95" s="85">
        <v>167</v>
      </c>
      <c r="M95" s="85"/>
      <c r="N95" s="85">
        <v>178</v>
      </c>
      <c r="O95" s="85">
        <v>158</v>
      </c>
      <c r="P95" s="85"/>
      <c r="Q95" s="85"/>
      <c r="R95" s="105"/>
      <c r="S95" s="105">
        <v>175</v>
      </c>
      <c r="T95" s="105"/>
      <c r="U95" s="105"/>
      <c r="V95" s="105"/>
      <c r="W95" s="105"/>
      <c r="X95" s="105"/>
      <c r="Y95" s="105"/>
      <c r="Z95" s="105">
        <v>147</v>
      </c>
      <c r="AA95" s="105">
        <v>164</v>
      </c>
      <c r="AB95" s="105">
        <v>163</v>
      </c>
      <c r="AC95" s="105">
        <v>170</v>
      </c>
      <c r="AD95" s="105"/>
      <c r="AE95" s="17">
        <f t="shared" si="26"/>
        <v>2169</v>
      </c>
      <c r="AF95" s="68">
        <f t="shared" si="27"/>
        <v>166.84615384615384</v>
      </c>
      <c r="AG95">
        <f t="shared" si="20"/>
        <v>13</v>
      </c>
    </row>
    <row r="96" spans="1:34">
      <c r="A96" s="55" t="s">
        <v>14</v>
      </c>
      <c r="B96" s="58"/>
      <c r="C96" s="167"/>
      <c r="D96" s="8" t="s">
        <v>271</v>
      </c>
      <c r="E96" s="108"/>
      <c r="F96" s="108">
        <v>150</v>
      </c>
      <c r="G96" s="108"/>
      <c r="H96" s="108">
        <v>165</v>
      </c>
      <c r="I96" s="108"/>
      <c r="J96" s="108">
        <v>127</v>
      </c>
      <c r="K96" s="108">
        <v>160</v>
      </c>
      <c r="L96" s="108"/>
      <c r="M96" s="108"/>
      <c r="N96" s="108"/>
      <c r="O96" s="108"/>
      <c r="P96" s="108">
        <v>174</v>
      </c>
      <c r="Q96" s="109">
        <v>175</v>
      </c>
      <c r="R96" s="109"/>
      <c r="S96" s="109">
        <v>192</v>
      </c>
      <c r="T96" s="109">
        <v>158</v>
      </c>
      <c r="U96" s="109">
        <v>153</v>
      </c>
      <c r="V96" s="109">
        <v>158</v>
      </c>
      <c r="W96" s="109"/>
      <c r="X96" s="109">
        <v>176</v>
      </c>
      <c r="Y96" s="109">
        <v>169</v>
      </c>
      <c r="Z96" s="109">
        <v>190</v>
      </c>
      <c r="AA96" s="109"/>
      <c r="AB96" s="109">
        <v>183</v>
      </c>
      <c r="AC96" s="109">
        <v>147</v>
      </c>
      <c r="AD96" s="109">
        <v>165</v>
      </c>
      <c r="AE96" s="17">
        <f t="shared" si="26"/>
        <v>2642</v>
      </c>
      <c r="AF96" s="68">
        <f t="shared" si="27"/>
        <v>165.125</v>
      </c>
      <c r="AG96">
        <f t="shared" si="20"/>
        <v>16</v>
      </c>
    </row>
    <row r="97" spans="1:34">
      <c r="A97" s="55" t="s">
        <v>15</v>
      </c>
      <c r="B97" s="58"/>
      <c r="C97" s="167"/>
      <c r="D97" s="8" t="s">
        <v>272</v>
      </c>
      <c r="E97" s="108"/>
      <c r="F97" s="108">
        <v>195</v>
      </c>
      <c r="G97" s="108">
        <v>189</v>
      </c>
      <c r="H97" s="108">
        <v>175</v>
      </c>
      <c r="I97" s="108">
        <v>175</v>
      </c>
      <c r="J97" s="108"/>
      <c r="K97" s="108">
        <v>171</v>
      </c>
      <c r="L97" s="108">
        <v>204</v>
      </c>
      <c r="M97" s="108">
        <v>173</v>
      </c>
      <c r="N97" s="108">
        <v>183</v>
      </c>
      <c r="O97" s="108">
        <v>155</v>
      </c>
      <c r="P97" s="108">
        <v>154</v>
      </c>
      <c r="Q97" s="109">
        <v>178</v>
      </c>
      <c r="R97" s="109">
        <v>177</v>
      </c>
      <c r="S97" s="109">
        <v>177</v>
      </c>
      <c r="T97" s="109"/>
      <c r="U97" s="109">
        <v>168</v>
      </c>
      <c r="V97" s="109">
        <v>176</v>
      </c>
      <c r="W97" s="109"/>
      <c r="X97" s="109">
        <v>164</v>
      </c>
      <c r="Y97" s="109"/>
      <c r="Z97" s="109"/>
      <c r="AA97" s="109">
        <v>175</v>
      </c>
      <c r="AB97" s="109">
        <v>161</v>
      </c>
      <c r="AC97" s="109">
        <v>164</v>
      </c>
      <c r="AD97" s="109">
        <v>178</v>
      </c>
      <c r="AE97" s="17">
        <f t="shared" si="26"/>
        <v>3492</v>
      </c>
      <c r="AF97" s="68">
        <f t="shared" si="27"/>
        <v>174.6</v>
      </c>
      <c r="AG97">
        <f t="shared" si="20"/>
        <v>20</v>
      </c>
    </row>
    <row r="98" spans="1:34">
      <c r="A98" s="55" t="s">
        <v>16</v>
      </c>
      <c r="B98" s="58"/>
      <c r="C98" s="167"/>
      <c r="D98" s="8" t="s">
        <v>273</v>
      </c>
      <c r="E98" s="108"/>
      <c r="F98" s="108">
        <v>154</v>
      </c>
      <c r="G98" s="108"/>
      <c r="H98" s="108">
        <v>166</v>
      </c>
      <c r="I98" s="108"/>
      <c r="J98" s="108">
        <v>141</v>
      </c>
      <c r="K98" s="108">
        <v>165</v>
      </c>
      <c r="L98" s="108"/>
      <c r="M98" s="108"/>
      <c r="N98" s="108">
        <v>190</v>
      </c>
      <c r="O98" s="108">
        <v>178</v>
      </c>
      <c r="P98" s="108">
        <v>178</v>
      </c>
      <c r="Q98" s="109"/>
      <c r="R98" s="109">
        <v>158</v>
      </c>
      <c r="S98" s="109"/>
      <c r="T98" s="109">
        <v>190</v>
      </c>
      <c r="U98" s="109">
        <v>190</v>
      </c>
      <c r="V98" s="109">
        <v>181</v>
      </c>
      <c r="W98" s="109">
        <v>143</v>
      </c>
      <c r="X98" s="109"/>
      <c r="Y98" s="109">
        <v>164</v>
      </c>
      <c r="Z98" s="109"/>
      <c r="AA98" s="109">
        <v>174</v>
      </c>
      <c r="AB98" s="109">
        <v>180</v>
      </c>
      <c r="AC98" s="109">
        <v>174</v>
      </c>
      <c r="AD98" s="109">
        <v>166</v>
      </c>
      <c r="AE98" s="17">
        <f t="shared" si="26"/>
        <v>2892</v>
      </c>
      <c r="AF98" s="68">
        <f t="shared" si="27"/>
        <v>170.11764705882354</v>
      </c>
      <c r="AG98">
        <f t="shared" si="20"/>
        <v>17</v>
      </c>
    </row>
    <row r="99" spans="1:34">
      <c r="A99" s="55" t="s">
        <v>17</v>
      </c>
      <c r="B99" s="58"/>
      <c r="C99" s="167"/>
      <c r="D99" s="8" t="s">
        <v>290</v>
      </c>
      <c r="E99" s="108"/>
      <c r="F99" s="108"/>
      <c r="G99" s="108"/>
      <c r="H99" s="108">
        <v>150</v>
      </c>
      <c r="I99" s="108"/>
      <c r="J99" s="108">
        <v>149</v>
      </c>
      <c r="K99" s="108">
        <v>152</v>
      </c>
      <c r="L99" s="108"/>
      <c r="M99" s="108"/>
      <c r="N99" s="108">
        <v>166</v>
      </c>
      <c r="O99" s="108">
        <v>194</v>
      </c>
      <c r="P99" s="108"/>
      <c r="Q99" s="109"/>
      <c r="R99" s="109"/>
      <c r="S99" s="109">
        <v>163</v>
      </c>
      <c r="T99" s="109"/>
      <c r="U99" s="109">
        <v>165</v>
      </c>
      <c r="V99" s="109"/>
      <c r="W99" s="109">
        <v>162</v>
      </c>
      <c r="X99" s="109">
        <v>136</v>
      </c>
      <c r="Y99" s="109">
        <v>170</v>
      </c>
      <c r="Z99" s="109">
        <v>153</v>
      </c>
      <c r="AA99" s="109">
        <v>138</v>
      </c>
      <c r="AB99" s="109"/>
      <c r="AC99" s="109"/>
      <c r="AD99" s="109">
        <v>169</v>
      </c>
      <c r="AE99" s="17">
        <f t="shared" si="26"/>
        <v>2067</v>
      </c>
      <c r="AF99" s="68">
        <f t="shared" si="27"/>
        <v>159</v>
      </c>
      <c r="AG99">
        <f t="shared" si="20"/>
        <v>13</v>
      </c>
    </row>
    <row r="100" spans="1:34" ht="13.5" thickBot="1">
      <c r="A100" s="56" t="s">
        <v>18</v>
      </c>
      <c r="B100" s="58"/>
      <c r="C100" s="167"/>
      <c r="D100" s="11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7">
        <f t="shared" si="26"/>
        <v>0</v>
      </c>
      <c r="AF100" s="68" t="e">
        <f t="shared" si="27"/>
        <v>#DIV/0!</v>
      </c>
      <c r="AG100">
        <f t="shared" si="20"/>
        <v>0</v>
      </c>
    </row>
    <row r="101" spans="1:34" ht="13.5" thickBot="1">
      <c r="A101" s="56"/>
      <c r="B101" s="59"/>
      <c r="C101" s="167"/>
      <c r="D101" s="8" t="s">
        <v>6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17">
        <f t="shared" ref="AE101" si="28">E101+F101+G101+H101+I101+J101+K101+L101+M101+N101+O101+P101+Q101</f>
        <v>0</v>
      </c>
      <c r="AF101" s="68"/>
      <c r="AG101">
        <f t="shared" si="20"/>
        <v>0</v>
      </c>
    </row>
    <row r="102" spans="1:34" ht="16.5" thickBot="1">
      <c r="C102" s="34"/>
      <c r="D102" s="66" t="s">
        <v>5</v>
      </c>
      <c r="E102" s="78">
        <f t="shared" ref="E102:O102" si="29">SUM(E90:E101)</f>
        <v>1032</v>
      </c>
      <c r="F102" s="78">
        <f>SUM(F90:F101)</f>
        <v>1014</v>
      </c>
      <c r="G102" s="78">
        <f t="shared" si="29"/>
        <v>1028</v>
      </c>
      <c r="H102" s="78">
        <f t="shared" si="29"/>
        <v>987</v>
      </c>
      <c r="I102" s="78">
        <f t="shared" si="29"/>
        <v>1074</v>
      </c>
      <c r="J102" s="78">
        <f t="shared" si="29"/>
        <v>935</v>
      </c>
      <c r="K102" s="78">
        <f t="shared" si="29"/>
        <v>1012</v>
      </c>
      <c r="L102" s="78">
        <f t="shared" si="29"/>
        <v>1075</v>
      </c>
      <c r="M102" s="78">
        <f t="shared" si="29"/>
        <v>1049</v>
      </c>
      <c r="N102" s="78">
        <f t="shared" si="29"/>
        <v>1038</v>
      </c>
      <c r="O102" s="78">
        <f t="shared" si="29"/>
        <v>1046</v>
      </c>
      <c r="P102" s="78">
        <f>SUM(P90:P101)</f>
        <v>1011</v>
      </c>
      <c r="Q102" s="78">
        <f>SUM(Q90:Q101)</f>
        <v>1034</v>
      </c>
      <c r="R102" s="78">
        <f t="shared" ref="R102:AD102" si="30">SUM(R90:R101)</f>
        <v>1008</v>
      </c>
      <c r="S102" s="78">
        <f t="shared" si="30"/>
        <v>1023</v>
      </c>
      <c r="T102" s="78">
        <f t="shared" si="30"/>
        <v>1050</v>
      </c>
      <c r="U102" s="78">
        <f t="shared" si="30"/>
        <v>1030</v>
      </c>
      <c r="V102" s="78">
        <f t="shared" si="30"/>
        <v>1018</v>
      </c>
      <c r="W102" s="78">
        <f t="shared" si="30"/>
        <v>984</v>
      </c>
      <c r="X102" s="78">
        <f t="shared" si="30"/>
        <v>976</v>
      </c>
      <c r="Y102" s="78">
        <f t="shared" si="30"/>
        <v>985</v>
      </c>
      <c r="Z102" s="78">
        <f t="shared" si="30"/>
        <v>965</v>
      </c>
      <c r="AA102" s="78">
        <f t="shared" si="30"/>
        <v>963</v>
      </c>
      <c r="AB102" s="78">
        <f t="shared" si="30"/>
        <v>1014</v>
      </c>
      <c r="AC102" s="78">
        <f t="shared" si="30"/>
        <v>978</v>
      </c>
      <c r="AD102" s="78">
        <f t="shared" si="30"/>
        <v>1000</v>
      </c>
      <c r="AE102" s="79">
        <f>SUM(E102:AD102)</f>
        <v>26329</v>
      </c>
      <c r="AF102" s="73"/>
      <c r="AH102" s="65"/>
    </row>
    <row r="103" spans="1:34" ht="15.75">
      <c r="C103" s="11"/>
      <c r="D103" s="1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7"/>
      <c r="AF103" s="74"/>
    </row>
    <row r="104" spans="1:34" ht="18.75" thickBot="1">
      <c r="C104" s="12"/>
      <c r="D104" s="19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4"/>
      <c r="AF104" s="71"/>
    </row>
    <row r="105" spans="1:34">
      <c r="A105" s="54" t="s">
        <v>8</v>
      </c>
      <c r="B105" s="57"/>
      <c r="C105" s="166" t="s">
        <v>91</v>
      </c>
      <c r="D105" s="2" t="s">
        <v>235</v>
      </c>
      <c r="E105" s="101">
        <v>184</v>
      </c>
      <c r="F105" s="101">
        <v>182</v>
      </c>
      <c r="G105" s="101"/>
      <c r="H105" s="101"/>
      <c r="I105" s="101"/>
      <c r="J105" s="101"/>
      <c r="K105" s="101"/>
      <c r="L105" s="101"/>
      <c r="M105" s="101">
        <v>163</v>
      </c>
      <c r="N105" s="101">
        <v>179</v>
      </c>
      <c r="O105" s="101">
        <v>163</v>
      </c>
      <c r="P105" s="101"/>
      <c r="Q105" s="104">
        <v>177</v>
      </c>
      <c r="R105" s="104">
        <v>179</v>
      </c>
      <c r="S105" s="104">
        <v>167</v>
      </c>
      <c r="T105" s="104"/>
      <c r="U105" s="104">
        <v>176</v>
      </c>
      <c r="V105" s="104">
        <v>181</v>
      </c>
      <c r="W105" s="104">
        <v>151</v>
      </c>
      <c r="X105" s="104"/>
      <c r="Y105" s="104">
        <v>181</v>
      </c>
      <c r="Z105" s="104">
        <v>177</v>
      </c>
      <c r="AA105" s="104"/>
      <c r="AB105" s="104">
        <v>182</v>
      </c>
      <c r="AC105" s="104">
        <v>165</v>
      </c>
      <c r="AD105" s="104"/>
      <c r="AE105" s="16">
        <f>E105+F105+G105+H105+I105+J105+K105+L105+M105+N105+O105+P105+Q105+R105+S105+T105+U105+V105+W105+X105+Y105+Z105+AA105+AB105+AC105+AD105</f>
        <v>2607</v>
      </c>
      <c r="AF105" s="67">
        <f>AE105/COUNTIF(E105:AD105,"&gt;0")</f>
        <v>173.8</v>
      </c>
      <c r="AG105">
        <f t="shared" si="20"/>
        <v>15</v>
      </c>
    </row>
    <row r="106" spans="1:34">
      <c r="A106" s="55" t="s">
        <v>9</v>
      </c>
      <c r="B106" s="58"/>
      <c r="C106" s="167"/>
      <c r="D106" s="4" t="s">
        <v>236</v>
      </c>
      <c r="E106" s="85">
        <v>195</v>
      </c>
      <c r="F106" s="85"/>
      <c r="G106" s="85">
        <v>169</v>
      </c>
      <c r="H106" s="85"/>
      <c r="I106" s="85">
        <v>155</v>
      </c>
      <c r="J106" s="85">
        <v>154</v>
      </c>
      <c r="K106" s="85"/>
      <c r="L106" s="85">
        <v>157</v>
      </c>
      <c r="M106" s="85"/>
      <c r="N106" s="85">
        <v>178</v>
      </c>
      <c r="O106" s="85"/>
      <c r="P106" s="85">
        <v>164</v>
      </c>
      <c r="Q106" s="105"/>
      <c r="R106" s="105">
        <v>149</v>
      </c>
      <c r="S106" s="105">
        <v>150</v>
      </c>
      <c r="T106" s="105"/>
      <c r="U106" s="105">
        <v>170</v>
      </c>
      <c r="V106" s="105"/>
      <c r="W106" s="105">
        <v>163</v>
      </c>
      <c r="X106" s="105"/>
      <c r="Y106" s="105">
        <v>193</v>
      </c>
      <c r="Z106" s="105">
        <v>157</v>
      </c>
      <c r="AA106" s="105">
        <v>162</v>
      </c>
      <c r="AB106" s="105">
        <v>176</v>
      </c>
      <c r="AC106" s="105"/>
      <c r="AD106" s="105">
        <v>198</v>
      </c>
      <c r="AE106" s="17">
        <f>E106+F106+G106+H106+I106+J106+K106+L106+M106+N106+O106+P106+Q106+R106+S106+T106+U106+V106+W106+X106+Y106+Z106+AA106+AB106+AC106+AD106</f>
        <v>2690</v>
      </c>
      <c r="AF106" s="68">
        <f>AE106/COUNTIF(E106:AD106,"&gt;0")</f>
        <v>168.125</v>
      </c>
      <c r="AG106">
        <f t="shared" si="20"/>
        <v>16</v>
      </c>
    </row>
    <row r="107" spans="1:34">
      <c r="A107" s="55" t="s">
        <v>10</v>
      </c>
      <c r="B107" s="58"/>
      <c r="C107" s="167"/>
      <c r="D107" s="4" t="s">
        <v>237</v>
      </c>
      <c r="E107" s="85">
        <v>168</v>
      </c>
      <c r="F107" s="85">
        <v>179</v>
      </c>
      <c r="G107" s="85">
        <v>165</v>
      </c>
      <c r="H107" s="85">
        <v>168</v>
      </c>
      <c r="I107" s="85">
        <v>168</v>
      </c>
      <c r="J107" s="85">
        <v>176</v>
      </c>
      <c r="K107" s="85">
        <v>160</v>
      </c>
      <c r="L107" s="85">
        <v>175</v>
      </c>
      <c r="M107" s="85">
        <v>160</v>
      </c>
      <c r="N107" s="85">
        <v>140</v>
      </c>
      <c r="O107" s="85"/>
      <c r="P107" s="85">
        <v>160</v>
      </c>
      <c r="Q107" s="105">
        <v>171</v>
      </c>
      <c r="R107" s="105"/>
      <c r="S107" s="105">
        <v>148</v>
      </c>
      <c r="T107" s="105">
        <v>138</v>
      </c>
      <c r="U107" s="105"/>
      <c r="V107" s="105">
        <v>185</v>
      </c>
      <c r="W107" s="105">
        <v>157</v>
      </c>
      <c r="X107" s="105">
        <v>146</v>
      </c>
      <c r="Y107" s="105">
        <v>183</v>
      </c>
      <c r="Z107" s="105">
        <v>172</v>
      </c>
      <c r="AA107" s="105">
        <v>165</v>
      </c>
      <c r="AB107" s="105">
        <v>168</v>
      </c>
      <c r="AC107" s="105"/>
      <c r="AD107" s="105"/>
      <c r="AE107" s="17">
        <f t="shared" ref="AE107:AE115" si="31">E107+F107+G107+H107+I107+J107+K107+L107+M107+N107+O107+P107+Q107+R107+S107+T107+U107+V107+W107+X107+Y107+Z107+AA107+AB107+AC107+AD107</f>
        <v>3452</v>
      </c>
      <c r="AF107" s="68">
        <f t="shared" ref="AF107:AF115" si="32">AE107/COUNTIF(E107:AD107,"&gt;0")</f>
        <v>164.38095238095238</v>
      </c>
      <c r="AG107">
        <f t="shared" si="20"/>
        <v>21</v>
      </c>
    </row>
    <row r="108" spans="1:34">
      <c r="A108" s="55" t="s">
        <v>11</v>
      </c>
      <c r="B108" s="58"/>
      <c r="C108" s="167"/>
      <c r="D108" s="4" t="s">
        <v>238</v>
      </c>
      <c r="E108" s="85">
        <v>170</v>
      </c>
      <c r="F108" s="85"/>
      <c r="G108" s="85">
        <v>179</v>
      </c>
      <c r="H108" s="85">
        <v>183</v>
      </c>
      <c r="I108" s="85"/>
      <c r="J108" s="85">
        <v>176</v>
      </c>
      <c r="K108" s="85"/>
      <c r="L108" s="85">
        <v>181</v>
      </c>
      <c r="M108" s="85">
        <v>198</v>
      </c>
      <c r="N108" s="85">
        <v>198</v>
      </c>
      <c r="O108" s="85">
        <v>178</v>
      </c>
      <c r="P108" s="85">
        <v>174</v>
      </c>
      <c r="Q108" s="105"/>
      <c r="R108" s="105">
        <v>195</v>
      </c>
      <c r="S108" s="105">
        <v>171</v>
      </c>
      <c r="T108" s="105"/>
      <c r="U108" s="105">
        <v>170</v>
      </c>
      <c r="V108" s="105">
        <v>176</v>
      </c>
      <c r="W108" s="105"/>
      <c r="X108" s="105">
        <v>199</v>
      </c>
      <c r="Y108" s="105">
        <v>161</v>
      </c>
      <c r="Z108" s="105"/>
      <c r="AA108" s="105">
        <v>186</v>
      </c>
      <c r="AB108" s="105">
        <v>166</v>
      </c>
      <c r="AC108" s="105">
        <v>181</v>
      </c>
      <c r="AD108" s="105">
        <v>180</v>
      </c>
      <c r="AE108" s="17">
        <f t="shared" si="31"/>
        <v>3422</v>
      </c>
      <c r="AF108" s="68">
        <f t="shared" si="32"/>
        <v>180.10526315789474</v>
      </c>
      <c r="AG108">
        <f t="shared" si="20"/>
        <v>19</v>
      </c>
    </row>
    <row r="109" spans="1:34">
      <c r="A109" s="55" t="s">
        <v>12</v>
      </c>
      <c r="B109" s="58"/>
      <c r="C109" s="167"/>
      <c r="D109" s="4" t="s">
        <v>239</v>
      </c>
      <c r="E109" s="85">
        <v>147</v>
      </c>
      <c r="F109" s="85"/>
      <c r="G109" s="85">
        <v>151</v>
      </c>
      <c r="H109" s="85">
        <v>121</v>
      </c>
      <c r="I109" s="85">
        <v>180</v>
      </c>
      <c r="J109" s="85">
        <v>155</v>
      </c>
      <c r="K109" s="85">
        <v>170</v>
      </c>
      <c r="L109" s="85">
        <v>153</v>
      </c>
      <c r="M109" s="85">
        <v>163</v>
      </c>
      <c r="N109" s="85">
        <v>156</v>
      </c>
      <c r="O109" s="85">
        <v>158</v>
      </c>
      <c r="P109" s="85">
        <v>135</v>
      </c>
      <c r="Q109" s="105">
        <v>147</v>
      </c>
      <c r="R109" s="105">
        <v>161</v>
      </c>
      <c r="S109" s="105"/>
      <c r="T109" s="105">
        <v>160</v>
      </c>
      <c r="U109" s="105">
        <v>134</v>
      </c>
      <c r="V109" s="105">
        <v>142</v>
      </c>
      <c r="W109" s="105">
        <v>150</v>
      </c>
      <c r="X109" s="105">
        <v>130</v>
      </c>
      <c r="Y109" s="105"/>
      <c r="Z109" s="105">
        <v>127</v>
      </c>
      <c r="AA109" s="105"/>
      <c r="AB109" s="105">
        <v>149</v>
      </c>
      <c r="AC109" s="105">
        <v>172</v>
      </c>
      <c r="AD109" s="105">
        <v>138</v>
      </c>
      <c r="AE109" s="17">
        <f t="shared" si="31"/>
        <v>3299</v>
      </c>
      <c r="AF109" s="68">
        <f t="shared" si="32"/>
        <v>149.95454545454547</v>
      </c>
      <c r="AG109">
        <f t="shared" si="20"/>
        <v>22</v>
      </c>
    </row>
    <row r="110" spans="1:34">
      <c r="A110" s="55" t="s">
        <v>13</v>
      </c>
      <c r="B110" s="58"/>
      <c r="C110" s="167"/>
      <c r="D110" s="4" t="s">
        <v>240</v>
      </c>
      <c r="E110" s="85">
        <v>167</v>
      </c>
      <c r="F110" s="85">
        <v>172</v>
      </c>
      <c r="G110" s="85">
        <v>137</v>
      </c>
      <c r="H110" s="85"/>
      <c r="I110" s="85">
        <v>186</v>
      </c>
      <c r="J110" s="85"/>
      <c r="K110" s="85">
        <v>158</v>
      </c>
      <c r="L110" s="85"/>
      <c r="M110" s="85"/>
      <c r="N110" s="85"/>
      <c r="O110" s="85">
        <v>161</v>
      </c>
      <c r="P110" s="85">
        <v>143</v>
      </c>
      <c r="Q110" s="105">
        <v>141</v>
      </c>
      <c r="R110" s="105">
        <v>154</v>
      </c>
      <c r="S110" s="105">
        <v>130</v>
      </c>
      <c r="T110" s="105">
        <v>153</v>
      </c>
      <c r="U110" s="105">
        <v>166</v>
      </c>
      <c r="V110" s="105">
        <v>161</v>
      </c>
      <c r="W110" s="105">
        <v>186</v>
      </c>
      <c r="X110" s="105"/>
      <c r="Y110" s="105"/>
      <c r="Z110" s="105">
        <v>144</v>
      </c>
      <c r="AA110" s="105"/>
      <c r="AB110" s="105"/>
      <c r="AC110" s="105">
        <v>158</v>
      </c>
      <c r="AD110" s="105"/>
      <c r="AE110" s="17">
        <f t="shared" si="31"/>
        <v>2517</v>
      </c>
      <c r="AF110" s="68">
        <f t="shared" si="32"/>
        <v>157.3125</v>
      </c>
      <c r="AG110">
        <f t="shared" si="20"/>
        <v>16</v>
      </c>
    </row>
    <row r="111" spans="1:34">
      <c r="A111" s="55" t="s">
        <v>14</v>
      </c>
      <c r="B111" s="58"/>
      <c r="C111" s="167"/>
      <c r="D111" s="4" t="s">
        <v>268</v>
      </c>
      <c r="E111" s="85"/>
      <c r="F111" s="85">
        <v>146</v>
      </c>
      <c r="G111" s="85">
        <v>172</v>
      </c>
      <c r="H111" s="85">
        <v>194</v>
      </c>
      <c r="I111" s="85">
        <v>178</v>
      </c>
      <c r="J111" s="85"/>
      <c r="K111" s="85">
        <v>173</v>
      </c>
      <c r="L111" s="85">
        <v>162</v>
      </c>
      <c r="M111" s="85">
        <v>154</v>
      </c>
      <c r="N111" s="85">
        <v>187</v>
      </c>
      <c r="O111" s="85">
        <v>194</v>
      </c>
      <c r="P111" s="85">
        <v>119</v>
      </c>
      <c r="Q111" s="105">
        <v>161</v>
      </c>
      <c r="R111" s="105">
        <v>197</v>
      </c>
      <c r="S111" s="105">
        <v>168</v>
      </c>
      <c r="T111" s="105">
        <v>165</v>
      </c>
      <c r="U111" s="105">
        <v>182</v>
      </c>
      <c r="V111" s="105"/>
      <c r="W111" s="105"/>
      <c r="X111" s="105">
        <v>191</v>
      </c>
      <c r="Y111" s="105">
        <v>151</v>
      </c>
      <c r="Z111" s="105">
        <v>153</v>
      </c>
      <c r="AA111" s="105">
        <v>162</v>
      </c>
      <c r="AB111" s="105"/>
      <c r="AC111" s="105"/>
      <c r="AD111" s="105">
        <v>151</v>
      </c>
      <c r="AE111" s="17">
        <f t="shared" si="31"/>
        <v>3360</v>
      </c>
      <c r="AF111" s="68">
        <f t="shared" si="32"/>
        <v>168</v>
      </c>
      <c r="AG111">
        <f t="shared" si="20"/>
        <v>20</v>
      </c>
    </row>
    <row r="112" spans="1:34">
      <c r="A112" s="55" t="s">
        <v>15</v>
      </c>
      <c r="B112" s="58"/>
      <c r="C112" s="167"/>
      <c r="D112" s="4" t="s">
        <v>269</v>
      </c>
      <c r="E112" s="85"/>
      <c r="F112" s="85">
        <v>193</v>
      </c>
      <c r="G112" s="85"/>
      <c r="H112" s="85">
        <v>155</v>
      </c>
      <c r="I112" s="85">
        <v>158</v>
      </c>
      <c r="J112" s="85">
        <v>158</v>
      </c>
      <c r="K112" s="85">
        <v>172</v>
      </c>
      <c r="L112" s="85">
        <v>153</v>
      </c>
      <c r="M112" s="85"/>
      <c r="N112" s="85"/>
      <c r="O112" s="85"/>
      <c r="P112" s="85"/>
      <c r="Q112" s="105"/>
      <c r="R112" s="105"/>
      <c r="S112" s="105"/>
      <c r="T112" s="105">
        <v>157</v>
      </c>
      <c r="U112" s="105"/>
      <c r="V112" s="105"/>
      <c r="W112" s="105">
        <v>167</v>
      </c>
      <c r="X112" s="105">
        <v>155</v>
      </c>
      <c r="Y112" s="105">
        <v>162</v>
      </c>
      <c r="Z112" s="105"/>
      <c r="AA112" s="105">
        <v>172</v>
      </c>
      <c r="AB112" s="105">
        <v>139</v>
      </c>
      <c r="AC112" s="105">
        <v>159</v>
      </c>
      <c r="AD112" s="105">
        <v>182</v>
      </c>
      <c r="AE112" s="17">
        <f t="shared" si="31"/>
        <v>2282</v>
      </c>
      <c r="AF112" s="68">
        <f t="shared" si="32"/>
        <v>163</v>
      </c>
      <c r="AG112">
        <f t="shared" si="20"/>
        <v>14</v>
      </c>
    </row>
    <row r="113" spans="1:34">
      <c r="A113" s="55" t="s">
        <v>16</v>
      </c>
      <c r="B113" s="58"/>
      <c r="C113" s="167"/>
      <c r="D113" s="4" t="s">
        <v>270</v>
      </c>
      <c r="E113" s="85"/>
      <c r="F113" s="85">
        <v>158</v>
      </c>
      <c r="G113" s="85"/>
      <c r="H113" s="85">
        <v>139</v>
      </c>
      <c r="I113" s="85"/>
      <c r="J113" s="85">
        <v>164</v>
      </c>
      <c r="K113" s="85">
        <v>164</v>
      </c>
      <c r="L113" s="85"/>
      <c r="M113" s="85">
        <v>158</v>
      </c>
      <c r="N113" s="85"/>
      <c r="O113" s="85">
        <v>128</v>
      </c>
      <c r="P113" s="85"/>
      <c r="Q113" s="105">
        <v>150</v>
      </c>
      <c r="R113" s="105"/>
      <c r="S113" s="105"/>
      <c r="T113" s="105">
        <v>155</v>
      </c>
      <c r="U113" s="105"/>
      <c r="V113" s="105">
        <v>154</v>
      </c>
      <c r="W113" s="105"/>
      <c r="X113" s="105">
        <v>145</v>
      </c>
      <c r="Y113" s="105"/>
      <c r="Z113" s="105"/>
      <c r="AA113" s="105">
        <v>166</v>
      </c>
      <c r="AB113" s="105"/>
      <c r="AC113" s="105">
        <v>144</v>
      </c>
      <c r="AD113" s="105"/>
      <c r="AE113" s="17">
        <f t="shared" si="31"/>
        <v>1825</v>
      </c>
      <c r="AF113" s="68">
        <f t="shared" si="32"/>
        <v>152.08333333333334</v>
      </c>
      <c r="AG113">
        <f t="shared" si="20"/>
        <v>12</v>
      </c>
    </row>
    <row r="114" spans="1:34">
      <c r="A114" s="55" t="s">
        <v>17</v>
      </c>
      <c r="B114" s="58"/>
      <c r="C114" s="167"/>
      <c r="D114" s="11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7">
        <f t="shared" si="31"/>
        <v>0</v>
      </c>
      <c r="AF114" s="68" t="e">
        <f t="shared" si="32"/>
        <v>#DIV/0!</v>
      </c>
      <c r="AG114">
        <f t="shared" si="20"/>
        <v>0</v>
      </c>
    </row>
    <row r="115" spans="1:34" ht="13.5" thickBot="1">
      <c r="A115" s="56" t="s">
        <v>18</v>
      </c>
      <c r="B115" s="58"/>
      <c r="C115" s="167"/>
      <c r="D115" s="11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7">
        <f t="shared" si="31"/>
        <v>0</v>
      </c>
      <c r="AF115" s="68" t="e">
        <f t="shared" si="32"/>
        <v>#DIV/0!</v>
      </c>
      <c r="AG115">
        <f t="shared" si="20"/>
        <v>0</v>
      </c>
    </row>
    <row r="116" spans="1:34" ht="13.5" thickBot="1">
      <c r="A116" s="56"/>
      <c r="B116" s="59"/>
      <c r="C116" s="167"/>
      <c r="D116" s="8" t="s">
        <v>6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17">
        <f>E116+F116+G116+H116+I116+J116+K116+L116+M116+N116+O116+P116+Q116</f>
        <v>0</v>
      </c>
      <c r="AF116" s="68"/>
      <c r="AG116">
        <f t="shared" si="20"/>
        <v>0</v>
      </c>
    </row>
    <row r="117" spans="1:34" ht="16.5" thickBot="1">
      <c r="C117" s="22"/>
      <c r="D117" s="66" t="s">
        <v>5</v>
      </c>
      <c r="E117" s="78">
        <f t="shared" ref="E117:AD117" si="33">SUM(E105:E116)</f>
        <v>1031</v>
      </c>
      <c r="F117" s="78">
        <f t="shared" si="33"/>
        <v>1030</v>
      </c>
      <c r="G117" s="78">
        <f t="shared" si="33"/>
        <v>973</v>
      </c>
      <c r="H117" s="78">
        <f t="shared" si="33"/>
        <v>960</v>
      </c>
      <c r="I117" s="78">
        <f t="shared" si="33"/>
        <v>1025</v>
      </c>
      <c r="J117" s="78">
        <f t="shared" si="33"/>
        <v>983</v>
      </c>
      <c r="K117" s="78">
        <f t="shared" si="33"/>
        <v>997</v>
      </c>
      <c r="L117" s="78">
        <f t="shared" si="33"/>
        <v>981</v>
      </c>
      <c r="M117" s="78">
        <f t="shared" si="33"/>
        <v>996</v>
      </c>
      <c r="N117" s="78">
        <f t="shared" si="33"/>
        <v>1038</v>
      </c>
      <c r="O117" s="78">
        <f t="shared" si="33"/>
        <v>982</v>
      </c>
      <c r="P117" s="78">
        <f t="shared" si="33"/>
        <v>895</v>
      </c>
      <c r="Q117" s="78">
        <f t="shared" si="33"/>
        <v>947</v>
      </c>
      <c r="R117" s="78">
        <f t="shared" si="33"/>
        <v>1035</v>
      </c>
      <c r="S117" s="78">
        <f t="shared" si="33"/>
        <v>934</v>
      </c>
      <c r="T117" s="78">
        <f t="shared" si="33"/>
        <v>928</v>
      </c>
      <c r="U117" s="78">
        <f t="shared" si="33"/>
        <v>998</v>
      </c>
      <c r="V117" s="78">
        <f t="shared" si="33"/>
        <v>999</v>
      </c>
      <c r="W117" s="78">
        <f t="shared" si="33"/>
        <v>974</v>
      </c>
      <c r="X117" s="78">
        <f t="shared" si="33"/>
        <v>966</v>
      </c>
      <c r="Y117" s="78">
        <f t="shared" si="33"/>
        <v>1031</v>
      </c>
      <c r="Z117" s="78">
        <f t="shared" si="33"/>
        <v>930</v>
      </c>
      <c r="AA117" s="78">
        <f t="shared" si="33"/>
        <v>1013</v>
      </c>
      <c r="AB117" s="78">
        <f t="shared" si="33"/>
        <v>980</v>
      </c>
      <c r="AC117" s="78">
        <f t="shared" si="33"/>
        <v>979</v>
      </c>
      <c r="AD117" s="78">
        <f t="shared" si="33"/>
        <v>849</v>
      </c>
      <c r="AE117" s="79">
        <f>SUM(E117:AD117)</f>
        <v>25454</v>
      </c>
      <c r="AF117" s="73"/>
      <c r="AH117" s="65"/>
    </row>
    <row r="118" spans="1:34" ht="13.5" thickBot="1">
      <c r="AF118" s="71"/>
      <c r="AG118">
        <f t="shared" si="20"/>
        <v>0</v>
      </c>
      <c r="AH118" s="38"/>
    </row>
    <row r="119" spans="1:34" ht="15.75" customHeight="1">
      <c r="A119" s="54" t="s">
        <v>8</v>
      </c>
      <c r="B119" s="57"/>
      <c r="C119" s="164" t="s">
        <v>147</v>
      </c>
      <c r="D119" s="2" t="s">
        <v>195</v>
      </c>
      <c r="E119" s="101">
        <v>202</v>
      </c>
      <c r="F119" s="3">
        <v>171</v>
      </c>
      <c r="G119" s="3">
        <v>186</v>
      </c>
      <c r="H119" s="3">
        <v>204</v>
      </c>
      <c r="I119" s="3">
        <v>162</v>
      </c>
      <c r="J119" s="3">
        <v>157</v>
      </c>
      <c r="K119" s="36">
        <v>171</v>
      </c>
      <c r="L119" s="3">
        <v>172</v>
      </c>
      <c r="M119" s="3">
        <v>168</v>
      </c>
      <c r="N119" s="3">
        <v>164</v>
      </c>
      <c r="O119" s="3">
        <v>157</v>
      </c>
      <c r="P119" s="3">
        <v>178</v>
      </c>
      <c r="Q119" s="28">
        <v>187</v>
      </c>
      <c r="R119" s="28">
        <v>161</v>
      </c>
      <c r="S119" s="28">
        <v>163</v>
      </c>
      <c r="T119" s="28">
        <v>163</v>
      </c>
      <c r="U119" s="28">
        <v>161</v>
      </c>
      <c r="V119" s="28">
        <v>171</v>
      </c>
      <c r="W119" s="28">
        <v>158</v>
      </c>
      <c r="X119" s="28">
        <v>177</v>
      </c>
      <c r="Y119" s="28">
        <v>141</v>
      </c>
      <c r="Z119" s="28">
        <v>154</v>
      </c>
      <c r="AA119" s="28">
        <v>171</v>
      </c>
      <c r="AB119" s="28">
        <v>169</v>
      </c>
      <c r="AC119" s="28">
        <v>196</v>
      </c>
      <c r="AD119" s="28">
        <v>155</v>
      </c>
      <c r="AE119" s="16">
        <f>E119+F119+G119+H119+I119+J119+K119+L119+M119+N119+O119+P119+Q119+R119+S119+T119+U119+V119+W119+X119+Y119+Z119+AA119+AB119+AC119+AD119</f>
        <v>4419</v>
      </c>
      <c r="AF119" s="67">
        <f>AE119/COUNTIF(E119:AD119,"&gt;0")</f>
        <v>169.96153846153845</v>
      </c>
      <c r="AG119">
        <f t="shared" si="20"/>
        <v>26</v>
      </c>
      <c r="AH119" s="38"/>
    </row>
    <row r="120" spans="1:34">
      <c r="A120" s="55" t="s">
        <v>9</v>
      </c>
      <c r="B120" s="58"/>
      <c r="C120" s="165"/>
      <c r="D120" s="4" t="s">
        <v>196</v>
      </c>
      <c r="E120" s="5">
        <v>153</v>
      </c>
      <c r="F120" s="5">
        <v>170</v>
      </c>
      <c r="G120" s="5">
        <v>151</v>
      </c>
      <c r="H120" s="5">
        <v>165</v>
      </c>
      <c r="I120" s="5">
        <v>178</v>
      </c>
      <c r="J120" s="5">
        <v>161</v>
      </c>
      <c r="K120" s="37">
        <v>154</v>
      </c>
      <c r="L120" s="5"/>
      <c r="M120" s="5"/>
      <c r="N120" s="5"/>
      <c r="O120" s="5">
        <v>166</v>
      </c>
      <c r="P120" s="5"/>
      <c r="Q120" s="29"/>
      <c r="R120" s="29">
        <v>131</v>
      </c>
      <c r="S120" s="29">
        <v>153</v>
      </c>
      <c r="T120" s="29">
        <v>181</v>
      </c>
      <c r="U120" s="29"/>
      <c r="V120" s="29">
        <v>137</v>
      </c>
      <c r="W120" s="29">
        <v>166</v>
      </c>
      <c r="X120" s="29">
        <v>160</v>
      </c>
      <c r="Y120" s="29"/>
      <c r="Z120" s="29"/>
      <c r="AA120" s="29">
        <v>144</v>
      </c>
      <c r="AB120" s="29"/>
      <c r="AC120" s="29">
        <v>152</v>
      </c>
      <c r="AD120" s="29">
        <v>145</v>
      </c>
      <c r="AE120" s="17">
        <f>E120+F120+G120+H120+I120+J120+K120+L120+M120+N120+O120+P120+Q120+R120+S120+T120+U120+V120+W120+X120+Y120+Z120+AA120+AB120+AC120+AD120</f>
        <v>2667</v>
      </c>
      <c r="AF120" s="68">
        <f>AE120/COUNTIF(E120:AD120,"&gt;0")</f>
        <v>156.88235294117646</v>
      </c>
      <c r="AG120">
        <f t="shared" si="20"/>
        <v>17</v>
      </c>
    </row>
    <row r="121" spans="1:34">
      <c r="A121" s="55" t="s">
        <v>10</v>
      </c>
      <c r="B121" s="58"/>
      <c r="C121" s="165"/>
      <c r="D121" s="4" t="s">
        <v>197</v>
      </c>
      <c r="E121" s="5">
        <v>178</v>
      </c>
      <c r="F121" s="5">
        <v>144</v>
      </c>
      <c r="G121" s="5"/>
      <c r="H121" s="5"/>
      <c r="I121" s="5">
        <v>173</v>
      </c>
      <c r="J121" s="5"/>
      <c r="K121" s="37">
        <v>168</v>
      </c>
      <c r="L121" s="5">
        <v>174</v>
      </c>
      <c r="M121" s="5">
        <v>183</v>
      </c>
      <c r="N121" s="5">
        <v>188</v>
      </c>
      <c r="O121" s="5"/>
      <c r="P121" s="5">
        <v>171</v>
      </c>
      <c r="Q121" s="29">
        <v>174</v>
      </c>
      <c r="R121" s="29"/>
      <c r="S121" s="29">
        <v>174</v>
      </c>
      <c r="T121" s="29"/>
      <c r="U121" s="29">
        <v>186</v>
      </c>
      <c r="V121" s="29"/>
      <c r="W121" s="29"/>
      <c r="X121" s="29">
        <v>182</v>
      </c>
      <c r="Y121" s="29">
        <v>163</v>
      </c>
      <c r="Z121" s="29">
        <v>143</v>
      </c>
      <c r="AA121" s="29"/>
      <c r="AB121" s="29">
        <v>138</v>
      </c>
      <c r="AC121" s="29">
        <v>166</v>
      </c>
      <c r="AD121" s="29">
        <v>156</v>
      </c>
      <c r="AE121" s="17">
        <f t="shared" ref="AE121:AE130" si="34">E121+F121+G121+H121+I121+J121+K121+L121+M121+N121+O121+P121+Q121+R121+S121+T121+U121+V121+W121+X121+Y121+Z121+AA121+AB121+AC121+AD121</f>
        <v>2861</v>
      </c>
      <c r="AF121" s="68">
        <f t="shared" ref="AF121:AF130" si="35">AE121/COUNTIF(E121:AD121,"&gt;0")</f>
        <v>168.29411764705881</v>
      </c>
      <c r="AG121">
        <f t="shared" si="20"/>
        <v>17</v>
      </c>
    </row>
    <row r="122" spans="1:34">
      <c r="A122" s="55" t="s">
        <v>11</v>
      </c>
      <c r="B122" s="58"/>
      <c r="C122" s="165"/>
      <c r="D122" s="24" t="s">
        <v>198</v>
      </c>
      <c r="E122" s="5">
        <v>146</v>
      </c>
      <c r="F122" s="5">
        <v>143</v>
      </c>
      <c r="G122" s="5"/>
      <c r="H122" s="5">
        <v>146</v>
      </c>
      <c r="I122" s="5"/>
      <c r="J122" s="5"/>
      <c r="K122" s="37">
        <v>133</v>
      </c>
      <c r="L122" s="5"/>
      <c r="M122" s="5">
        <v>142</v>
      </c>
      <c r="N122" s="5"/>
      <c r="O122" s="5"/>
      <c r="P122" s="5">
        <v>141</v>
      </c>
      <c r="Q122" s="29"/>
      <c r="R122" s="29">
        <v>152</v>
      </c>
      <c r="S122" s="29">
        <v>164</v>
      </c>
      <c r="T122" s="29">
        <v>149</v>
      </c>
      <c r="U122" s="29"/>
      <c r="V122" s="29"/>
      <c r="W122" s="29"/>
      <c r="X122" s="29"/>
      <c r="Y122" s="29"/>
      <c r="Z122" s="29">
        <v>139</v>
      </c>
      <c r="AA122" s="29"/>
      <c r="AB122" s="29"/>
      <c r="AC122" s="29"/>
      <c r="AD122" s="29"/>
      <c r="AE122" s="17">
        <f t="shared" si="34"/>
        <v>1455</v>
      </c>
      <c r="AF122" s="68">
        <f t="shared" si="35"/>
        <v>145.5</v>
      </c>
      <c r="AG122">
        <f t="shared" si="20"/>
        <v>10</v>
      </c>
    </row>
    <row r="123" spans="1:34">
      <c r="A123" s="55" t="s">
        <v>12</v>
      </c>
      <c r="B123" s="58"/>
      <c r="C123" s="165"/>
      <c r="D123" s="4" t="s">
        <v>199</v>
      </c>
      <c r="E123" s="5">
        <v>168</v>
      </c>
      <c r="F123" s="5">
        <v>168</v>
      </c>
      <c r="G123" s="5">
        <v>146</v>
      </c>
      <c r="H123" s="5">
        <v>167</v>
      </c>
      <c r="I123" s="5">
        <v>169</v>
      </c>
      <c r="J123" s="5">
        <v>155</v>
      </c>
      <c r="K123" s="37">
        <v>164</v>
      </c>
      <c r="L123" s="5">
        <v>160</v>
      </c>
      <c r="M123" s="5">
        <v>164</v>
      </c>
      <c r="N123" s="5">
        <v>157</v>
      </c>
      <c r="O123" s="5">
        <v>137</v>
      </c>
      <c r="P123" s="5"/>
      <c r="Q123" s="29">
        <v>174</v>
      </c>
      <c r="R123" s="29"/>
      <c r="S123" s="29">
        <v>143</v>
      </c>
      <c r="T123" s="29">
        <v>156</v>
      </c>
      <c r="U123" s="29">
        <v>154</v>
      </c>
      <c r="V123" s="29">
        <v>183</v>
      </c>
      <c r="W123" s="29">
        <v>181</v>
      </c>
      <c r="X123" s="29">
        <v>146</v>
      </c>
      <c r="Y123" s="29">
        <v>166</v>
      </c>
      <c r="Z123" s="29">
        <v>156</v>
      </c>
      <c r="AA123" s="29"/>
      <c r="AB123" s="29">
        <v>159</v>
      </c>
      <c r="AC123" s="29">
        <v>156</v>
      </c>
      <c r="AD123" s="29">
        <v>159</v>
      </c>
      <c r="AE123" s="17">
        <f t="shared" si="34"/>
        <v>3688</v>
      </c>
      <c r="AF123" s="68">
        <f t="shared" si="35"/>
        <v>160.34782608695653</v>
      </c>
      <c r="AG123">
        <f t="shared" si="20"/>
        <v>23</v>
      </c>
    </row>
    <row r="124" spans="1:34">
      <c r="A124" s="55" t="s">
        <v>13</v>
      </c>
      <c r="B124" s="58"/>
      <c r="C124" s="165"/>
      <c r="D124" s="4" t="s">
        <v>200</v>
      </c>
      <c r="E124" s="5">
        <v>121</v>
      </c>
      <c r="F124" s="5"/>
      <c r="G124" s="5">
        <v>167</v>
      </c>
      <c r="H124" s="5">
        <v>144</v>
      </c>
      <c r="I124" s="5">
        <v>140</v>
      </c>
      <c r="J124" s="5">
        <v>146</v>
      </c>
      <c r="K124" s="37">
        <v>138</v>
      </c>
      <c r="L124" s="5"/>
      <c r="M124" s="5"/>
      <c r="N124" s="5"/>
      <c r="O124" s="5"/>
      <c r="P124" s="5"/>
      <c r="Q124" s="29"/>
      <c r="R124" s="29"/>
      <c r="S124" s="29"/>
      <c r="T124" s="29">
        <v>160</v>
      </c>
      <c r="U124" s="29">
        <v>154</v>
      </c>
      <c r="V124" s="29"/>
      <c r="W124" s="29">
        <v>142</v>
      </c>
      <c r="X124" s="29"/>
      <c r="Y124" s="29"/>
      <c r="Z124" s="29"/>
      <c r="AA124" s="29"/>
      <c r="AB124" s="29"/>
      <c r="AC124" s="29"/>
      <c r="AD124" s="29">
        <v>141</v>
      </c>
      <c r="AE124" s="17">
        <f t="shared" si="34"/>
        <v>1453</v>
      </c>
      <c r="AF124" s="68">
        <f t="shared" si="35"/>
        <v>145.30000000000001</v>
      </c>
      <c r="AG124">
        <f t="shared" si="20"/>
        <v>10</v>
      </c>
      <c r="AH124" s="38"/>
    </row>
    <row r="125" spans="1:34">
      <c r="A125" s="55" t="s">
        <v>14</v>
      </c>
      <c r="B125" s="58"/>
      <c r="C125" s="165"/>
      <c r="D125" s="4" t="s">
        <v>229</v>
      </c>
      <c r="E125" s="5"/>
      <c r="F125" s="5">
        <v>192</v>
      </c>
      <c r="G125" s="5"/>
      <c r="H125" s="5">
        <v>189</v>
      </c>
      <c r="I125" s="5">
        <v>168</v>
      </c>
      <c r="J125" s="5">
        <v>172</v>
      </c>
      <c r="K125" s="37"/>
      <c r="L125" s="5"/>
      <c r="M125" s="5"/>
      <c r="N125" s="5"/>
      <c r="O125" s="5">
        <v>155</v>
      </c>
      <c r="P125" s="5">
        <v>182</v>
      </c>
      <c r="Q125" s="29">
        <v>171</v>
      </c>
      <c r="R125" s="29"/>
      <c r="S125" s="29"/>
      <c r="T125" s="29">
        <v>182</v>
      </c>
      <c r="U125" s="29">
        <v>165</v>
      </c>
      <c r="V125" s="29"/>
      <c r="W125" s="29"/>
      <c r="X125" s="29">
        <v>176</v>
      </c>
      <c r="Y125" s="29">
        <v>190</v>
      </c>
      <c r="Z125" s="29">
        <v>176</v>
      </c>
      <c r="AA125" s="29"/>
      <c r="AB125" s="29"/>
      <c r="AC125" s="29">
        <v>153</v>
      </c>
      <c r="AD125" s="29"/>
      <c r="AE125" s="17">
        <f t="shared" si="34"/>
        <v>2271</v>
      </c>
      <c r="AF125" s="68">
        <f t="shared" si="35"/>
        <v>174.69230769230768</v>
      </c>
      <c r="AG125">
        <f t="shared" si="20"/>
        <v>13</v>
      </c>
    </row>
    <row r="126" spans="1:34">
      <c r="A126" s="55" t="s">
        <v>15</v>
      </c>
      <c r="B126" s="58"/>
      <c r="C126" s="165"/>
      <c r="D126" s="8" t="s">
        <v>283</v>
      </c>
      <c r="E126" s="9"/>
      <c r="F126" s="9"/>
      <c r="G126" s="9">
        <v>170</v>
      </c>
      <c r="H126" s="9"/>
      <c r="I126" s="9"/>
      <c r="J126" s="9">
        <v>157</v>
      </c>
      <c r="K126" s="35"/>
      <c r="L126" s="9">
        <v>159</v>
      </c>
      <c r="M126" s="9">
        <v>167</v>
      </c>
      <c r="N126" s="9">
        <v>177</v>
      </c>
      <c r="O126" s="9">
        <v>170</v>
      </c>
      <c r="P126" s="9"/>
      <c r="Q126" s="30">
        <v>153</v>
      </c>
      <c r="R126" s="30">
        <v>153</v>
      </c>
      <c r="S126" s="30"/>
      <c r="T126" s="30"/>
      <c r="U126" s="30">
        <v>174</v>
      </c>
      <c r="V126" s="30">
        <v>185</v>
      </c>
      <c r="W126" s="30">
        <v>160</v>
      </c>
      <c r="X126" s="30">
        <v>176</v>
      </c>
      <c r="Y126" s="30">
        <v>179</v>
      </c>
      <c r="Z126" s="30">
        <v>168</v>
      </c>
      <c r="AA126" s="30">
        <v>157</v>
      </c>
      <c r="AB126" s="30">
        <v>156</v>
      </c>
      <c r="AC126" s="30">
        <v>146</v>
      </c>
      <c r="AD126" s="30">
        <v>156</v>
      </c>
      <c r="AE126" s="17">
        <f t="shared" si="34"/>
        <v>2963</v>
      </c>
      <c r="AF126" s="68">
        <f t="shared" si="35"/>
        <v>164.61111111111111</v>
      </c>
      <c r="AG126">
        <f t="shared" si="20"/>
        <v>18</v>
      </c>
    </row>
    <row r="127" spans="1:34">
      <c r="A127" s="55" t="s">
        <v>16</v>
      </c>
      <c r="B127" s="58"/>
      <c r="C127" s="165"/>
      <c r="D127" s="8" t="s">
        <v>284</v>
      </c>
      <c r="E127" s="9"/>
      <c r="F127" s="9"/>
      <c r="G127" s="9">
        <v>169</v>
      </c>
      <c r="H127" s="9"/>
      <c r="I127" s="9"/>
      <c r="J127" s="9"/>
      <c r="K127" s="35"/>
      <c r="L127" s="9">
        <v>190</v>
      </c>
      <c r="M127" s="9"/>
      <c r="N127" s="9">
        <v>167</v>
      </c>
      <c r="O127" s="9"/>
      <c r="P127" s="9">
        <v>165</v>
      </c>
      <c r="Q127" s="30"/>
      <c r="R127" s="30"/>
      <c r="S127" s="30">
        <v>169</v>
      </c>
      <c r="T127" s="30"/>
      <c r="U127" s="30"/>
      <c r="V127" s="30">
        <v>140</v>
      </c>
      <c r="W127" s="30">
        <v>156</v>
      </c>
      <c r="X127" s="30"/>
      <c r="Y127" s="30">
        <v>189</v>
      </c>
      <c r="Z127" s="30"/>
      <c r="AA127" s="30"/>
      <c r="AB127" s="30">
        <v>176</v>
      </c>
      <c r="AC127" s="30"/>
      <c r="AD127" s="30"/>
      <c r="AE127" s="17">
        <f t="shared" si="34"/>
        <v>1521</v>
      </c>
      <c r="AF127" s="68">
        <f t="shared" si="35"/>
        <v>169</v>
      </c>
      <c r="AG127">
        <f t="shared" si="20"/>
        <v>9</v>
      </c>
    </row>
    <row r="128" spans="1:34">
      <c r="A128" s="55" t="s">
        <v>17</v>
      </c>
      <c r="B128" s="58"/>
      <c r="C128" s="165"/>
      <c r="D128" s="8" t="s">
        <v>296</v>
      </c>
      <c r="E128" s="9"/>
      <c r="F128" s="9"/>
      <c r="G128" s="9"/>
      <c r="H128" s="9"/>
      <c r="I128" s="9"/>
      <c r="J128" s="9"/>
      <c r="K128" s="35"/>
      <c r="L128" s="9">
        <v>162</v>
      </c>
      <c r="M128" s="9">
        <v>185</v>
      </c>
      <c r="N128" s="9">
        <v>165</v>
      </c>
      <c r="O128" s="9">
        <v>160</v>
      </c>
      <c r="P128" s="9">
        <v>179</v>
      </c>
      <c r="Q128" s="30">
        <v>143</v>
      </c>
      <c r="R128" s="30">
        <v>135</v>
      </c>
      <c r="S128" s="30"/>
      <c r="T128" s="30"/>
      <c r="U128" s="30"/>
      <c r="V128" s="30"/>
      <c r="W128" s="30"/>
      <c r="X128" s="30"/>
      <c r="Y128" s="30"/>
      <c r="Z128" s="30"/>
      <c r="AA128" s="30"/>
      <c r="AB128" s="30">
        <v>163</v>
      </c>
      <c r="AC128" s="30"/>
      <c r="AD128" s="30"/>
      <c r="AE128" s="17">
        <f t="shared" si="34"/>
        <v>1292</v>
      </c>
      <c r="AF128" s="68">
        <f t="shared" si="35"/>
        <v>161.5</v>
      </c>
      <c r="AG128">
        <f t="shared" si="20"/>
        <v>8</v>
      </c>
    </row>
    <row r="129" spans="1:34">
      <c r="A129" s="55" t="s">
        <v>18</v>
      </c>
      <c r="B129" s="58"/>
      <c r="C129" s="165"/>
      <c r="D129" s="8" t="s">
        <v>304</v>
      </c>
      <c r="E129" s="9"/>
      <c r="F129" s="9"/>
      <c r="G129" s="9"/>
      <c r="H129" s="9"/>
      <c r="I129" s="9"/>
      <c r="J129" s="9"/>
      <c r="K129" s="35"/>
      <c r="L129" s="9"/>
      <c r="M129" s="9"/>
      <c r="N129" s="9"/>
      <c r="O129" s="9"/>
      <c r="P129" s="9"/>
      <c r="Q129" s="30"/>
      <c r="R129" s="30">
        <v>150</v>
      </c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17">
        <f t="shared" si="34"/>
        <v>150</v>
      </c>
      <c r="AF129" s="68">
        <f t="shared" si="35"/>
        <v>150</v>
      </c>
      <c r="AG129">
        <f t="shared" si="20"/>
        <v>1</v>
      </c>
    </row>
    <row r="130" spans="1:34" ht="13.5" thickBot="1">
      <c r="A130" s="56" t="s">
        <v>19</v>
      </c>
      <c r="B130" s="58"/>
      <c r="C130" s="165"/>
      <c r="D130" s="8" t="s">
        <v>321</v>
      </c>
      <c r="E130" s="9"/>
      <c r="F130" s="9"/>
      <c r="G130" s="9"/>
      <c r="H130" s="9"/>
      <c r="I130" s="9"/>
      <c r="J130" s="9"/>
      <c r="K130" s="35"/>
      <c r="L130" s="9"/>
      <c r="M130" s="9"/>
      <c r="N130" s="9"/>
      <c r="O130" s="9"/>
      <c r="P130" s="9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>
        <v>119</v>
      </c>
      <c r="AB130" s="30"/>
      <c r="AC130" s="30"/>
      <c r="AD130" s="30"/>
      <c r="AE130" s="17">
        <f t="shared" si="34"/>
        <v>119</v>
      </c>
      <c r="AF130" s="68">
        <f t="shared" si="35"/>
        <v>119</v>
      </c>
      <c r="AG130">
        <f t="shared" si="20"/>
        <v>1</v>
      </c>
    </row>
    <row r="131" spans="1:34" ht="13.5" thickBot="1">
      <c r="A131" s="56"/>
      <c r="B131" s="59"/>
      <c r="C131" s="170"/>
      <c r="D131" s="8" t="s">
        <v>6</v>
      </c>
      <c r="E131" s="9"/>
      <c r="F131" s="9"/>
      <c r="G131" s="9"/>
      <c r="H131" s="9"/>
      <c r="I131" s="9"/>
      <c r="J131" s="9"/>
      <c r="K131" s="35"/>
      <c r="L131" s="9"/>
      <c r="M131" s="9"/>
      <c r="N131" s="9"/>
      <c r="O131" s="9"/>
      <c r="P131" s="9"/>
      <c r="Q131" s="30"/>
      <c r="R131" s="30"/>
      <c r="S131" s="30"/>
      <c r="T131" s="30"/>
      <c r="U131" s="30"/>
      <c r="V131" s="30">
        <v>168</v>
      </c>
      <c r="W131" s="30"/>
      <c r="X131" s="30"/>
      <c r="Y131" s="30"/>
      <c r="Z131" s="30"/>
      <c r="AA131" s="30"/>
      <c r="AB131" s="30"/>
      <c r="AC131" s="30"/>
      <c r="AD131" s="30"/>
      <c r="AE131" s="17">
        <f t="shared" ref="AE131" si="36">E131+F131+G131+H131+I131+J131+K131+L131+M131+N131+O131+P131+Q131</f>
        <v>0</v>
      </c>
      <c r="AF131" s="68"/>
      <c r="AG131">
        <f t="shared" si="20"/>
        <v>1</v>
      </c>
    </row>
    <row r="132" spans="1:34" ht="16.5" thickBot="1">
      <c r="C132" s="22"/>
      <c r="D132" s="66" t="s">
        <v>5</v>
      </c>
      <c r="E132" s="78">
        <f t="shared" ref="E132:AD132" si="37">SUM(E119:E131)</f>
        <v>968</v>
      </c>
      <c r="F132" s="78">
        <f t="shared" si="37"/>
        <v>988</v>
      </c>
      <c r="G132" s="78">
        <f t="shared" si="37"/>
        <v>989</v>
      </c>
      <c r="H132" s="78">
        <f t="shared" si="37"/>
        <v>1015</v>
      </c>
      <c r="I132" s="78">
        <f t="shared" si="37"/>
        <v>990</v>
      </c>
      <c r="J132" s="78">
        <f t="shared" si="37"/>
        <v>948</v>
      </c>
      <c r="K132" s="78">
        <f t="shared" si="37"/>
        <v>928</v>
      </c>
      <c r="L132" s="78">
        <f t="shared" si="37"/>
        <v>1017</v>
      </c>
      <c r="M132" s="78">
        <f t="shared" si="37"/>
        <v>1009</v>
      </c>
      <c r="N132" s="78">
        <f t="shared" si="37"/>
        <v>1018</v>
      </c>
      <c r="O132" s="78">
        <f t="shared" si="37"/>
        <v>945</v>
      </c>
      <c r="P132" s="78">
        <f t="shared" si="37"/>
        <v>1016</v>
      </c>
      <c r="Q132" s="78">
        <f t="shared" si="37"/>
        <v>1002</v>
      </c>
      <c r="R132" s="78">
        <f t="shared" si="37"/>
        <v>882</v>
      </c>
      <c r="S132" s="78">
        <f t="shared" si="37"/>
        <v>966</v>
      </c>
      <c r="T132" s="78">
        <f t="shared" si="37"/>
        <v>991</v>
      </c>
      <c r="U132" s="78">
        <f t="shared" si="37"/>
        <v>994</v>
      </c>
      <c r="V132" s="78">
        <f t="shared" si="37"/>
        <v>984</v>
      </c>
      <c r="W132" s="78">
        <f t="shared" si="37"/>
        <v>963</v>
      </c>
      <c r="X132" s="78">
        <f t="shared" si="37"/>
        <v>1017</v>
      </c>
      <c r="Y132" s="78">
        <f t="shared" si="37"/>
        <v>1028</v>
      </c>
      <c r="Z132" s="78">
        <f t="shared" si="37"/>
        <v>936</v>
      </c>
      <c r="AA132" s="78">
        <f t="shared" si="37"/>
        <v>591</v>
      </c>
      <c r="AB132" s="78">
        <f t="shared" si="37"/>
        <v>961</v>
      </c>
      <c r="AC132" s="78">
        <f t="shared" si="37"/>
        <v>969</v>
      </c>
      <c r="AD132" s="78">
        <f t="shared" si="37"/>
        <v>912</v>
      </c>
      <c r="AE132" s="79">
        <f>SUM(E132:AD132)</f>
        <v>25027</v>
      </c>
      <c r="AF132" s="73"/>
      <c r="AH132" s="65"/>
    </row>
    <row r="133" spans="1:34" ht="16.5" thickBot="1">
      <c r="C133" s="39"/>
      <c r="D133" s="40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2"/>
      <c r="AF133" s="75"/>
      <c r="AG133">
        <f t="shared" si="20"/>
        <v>0</v>
      </c>
    </row>
    <row r="134" spans="1:34">
      <c r="A134" s="54" t="s">
        <v>8</v>
      </c>
      <c r="B134" s="57"/>
      <c r="C134" s="165" t="s">
        <v>115</v>
      </c>
      <c r="D134" s="32" t="s">
        <v>179</v>
      </c>
      <c r="E134" s="33">
        <v>146</v>
      </c>
      <c r="F134" s="33">
        <v>172</v>
      </c>
      <c r="G134" s="33"/>
      <c r="H134" s="33">
        <v>138</v>
      </c>
      <c r="I134" s="33">
        <v>159</v>
      </c>
      <c r="J134" s="33">
        <v>154</v>
      </c>
      <c r="K134" s="33">
        <v>170</v>
      </c>
      <c r="L134" s="33">
        <v>144</v>
      </c>
      <c r="M134" s="33">
        <v>150</v>
      </c>
      <c r="N134" s="33">
        <v>136</v>
      </c>
      <c r="O134" s="33">
        <v>170</v>
      </c>
      <c r="P134" s="33">
        <v>151</v>
      </c>
      <c r="Q134" s="31">
        <v>156</v>
      </c>
      <c r="R134" s="31">
        <v>142</v>
      </c>
      <c r="S134" s="31">
        <v>147</v>
      </c>
      <c r="T134" s="31">
        <v>163</v>
      </c>
      <c r="U134" s="31">
        <v>141</v>
      </c>
      <c r="V134" s="31">
        <v>144</v>
      </c>
      <c r="W134" s="31"/>
      <c r="X134" s="31">
        <v>127</v>
      </c>
      <c r="Y134" s="31">
        <v>146</v>
      </c>
      <c r="Z134" s="31">
        <v>170</v>
      </c>
      <c r="AA134" s="31">
        <v>134</v>
      </c>
      <c r="AB134" s="31">
        <v>154</v>
      </c>
      <c r="AC134" s="31">
        <v>163</v>
      </c>
      <c r="AD134" s="31">
        <v>150</v>
      </c>
      <c r="AE134" s="16">
        <f>E134+F134+G134+H134+I134+J134+K134+L134+M134+N134+O134+P134+Q134+R134+S134+T134+U134+V134+W134+X134+Y134+Z134+AA134+AB134+AC134+AD134</f>
        <v>3627</v>
      </c>
      <c r="AF134" s="67">
        <f>AE134/COUNTIF(E134:AD134,"&gt;0")</f>
        <v>151.125</v>
      </c>
      <c r="AG134">
        <f t="shared" si="20"/>
        <v>24</v>
      </c>
    </row>
    <row r="135" spans="1:34">
      <c r="A135" s="55" t="s">
        <v>9</v>
      </c>
      <c r="B135" s="58"/>
      <c r="C135" s="165"/>
      <c r="D135" s="4" t="s">
        <v>180</v>
      </c>
      <c r="E135" s="5">
        <v>125</v>
      </c>
      <c r="F135" s="5">
        <v>163</v>
      </c>
      <c r="G135" s="5">
        <v>124</v>
      </c>
      <c r="H135" s="5">
        <v>144</v>
      </c>
      <c r="I135" s="5"/>
      <c r="J135" s="5">
        <v>156</v>
      </c>
      <c r="K135" s="5">
        <v>156</v>
      </c>
      <c r="L135" s="5">
        <v>141</v>
      </c>
      <c r="M135" s="5">
        <v>140</v>
      </c>
      <c r="N135" s="5">
        <v>150</v>
      </c>
      <c r="O135" s="5">
        <v>148</v>
      </c>
      <c r="P135" s="5">
        <v>148</v>
      </c>
      <c r="Q135" s="29">
        <v>164</v>
      </c>
      <c r="R135" s="29">
        <v>163</v>
      </c>
      <c r="S135" s="29">
        <v>154</v>
      </c>
      <c r="T135" s="29">
        <v>160</v>
      </c>
      <c r="U135" s="29">
        <v>154</v>
      </c>
      <c r="V135" s="29">
        <v>169</v>
      </c>
      <c r="W135" s="29"/>
      <c r="X135" s="29">
        <v>150</v>
      </c>
      <c r="Y135" s="29">
        <v>141</v>
      </c>
      <c r="Z135" s="29">
        <v>147</v>
      </c>
      <c r="AA135" s="29">
        <v>122</v>
      </c>
      <c r="AB135" s="29">
        <v>146</v>
      </c>
      <c r="AC135" s="29">
        <v>137</v>
      </c>
      <c r="AD135" s="29">
        <v>128</v>
      </c>
      <c r="AE135" s="17">
        <f>E135+F135+G135+H135+I135+J135+K135+L135+M135+N135+O135+P135+Q135+R135+S135+T135+U135+V135+W135+X135+Y135+Z135+AA135+AB135+AC135+AD135</f>
        <v>3530</v>
      </c>
      <c r="AF135" s="68">
        <f>AE135/COUNTIF(E135:AD135,"&gt;0")</f>
        <v>147.08333333333334</v>
      </c>
      <c r="AG135">
        <f t="shared" ref="AG135:AG197" si="38">COUNTIF(E135:AD135,"&gt;0")</f>
        <v>24</v>
      </c>
    </row>
    <row r="136" spans="1:34">
      <c r="A136" s="55" t="s">
        <v>10</v>
      </c>
      <c r="B136" s="58"/>
      <c r="C136" s="165"/>
      <c r="D136" s="4" t="s">
        <v>181</v>
      </c>
      <c r="E136" s="5">
        <v>172</v>
      </c>
      <c r="F136" s="5">
        <v>161</v>
      </c>
      <c r="G136" s="5">
        <v>173</v>
      </c>
      <c r="H136" s="5">
        <v>178</v>
      </c>
      <c r="I136" s="5">
        <v>150</v>
      </c>
      <c r="J136" s="5">
        <v>161</v>
      </c>
      <c r="K136" s="5">
        <v>179</v>
      </c>
      <c r="L136" s="5">
        <v>172</v>
      </c>
      <c r="M136" s="5">
        <v>170</v>
      </c>
      <c r="N136" s="5">
        <v>171</v>
      </c>
      <c r="O136" s="5">
        <v>167</v>
      </c>
      <c r="P136" s="5">
        <v>161</v>
      </c>
      <c r="Q136" s="29">
        <v>153</v>
      </c>
      <c r="R136" s="29">
        <v>146</v>
      </c>
      <c r="S136" s="29">
        <v>157</v>
      </c>
      <c r="T136" s="29">
        <v>167</v>
      </c>
      <c r="U136" s="29"/>
      <c r="V136" s="29">
        <v>171</v>
      </c>
      <c r="W136" s="29">
        <v>173</v>
      </c>
      <c r="X136" s="29">
        <v>175</v>
      </c>
      <c r="Y136" s="29">
        <v>162</v>
      </c>
      <c r="Z136" s="29">
        <v>171</v>
      </c>
      <c r="AA136" s="29">
        <v>162</v>
      </c>
      <c r="AB136" s="29">
        <v>177</v>
      </c>
      <c r="AC136" s="29">
        <v>157</v>
      </c>
      <c r="AD136" s="29"/>
      <c r="AE136" s="17">
        <f t="shared" ref="AE136:AE145" si="39">E136+F136+G136+H136+I136+J136+K136+L136+M136+N136+O136+P136+Q136+R136+S136+T136+U136+V136+W136+X136+Y136+Z136+AA136+AB136+AC136+AD136</f>
        <v>3986</v>
      </c>
      <c r="AF136" s="68">
        <f t="shared" ref="AF136:AF142" si="40">AE136/COUNTIF(E136:AD136,"&gt;0")</f>
        <v>166.08333333333334</v>
      </c>
      <c r="AG136">
        <f t="shared" si="38"/>
        <v>24</v>
      </c>
    </row>
    <row r="137" spans="1:34">
      <c r="A137" s="55" t="s">
        <v>11</v>
      </c>
      <c r="B137" s="58"/>
      <c r="C137" s="165"/>
      <c r="D137" s="4" t="s">
        <v>182</v>
      </c>
      <c r="E137" s="5">
        <v>156</v>
      </c>
      <c r="F137" s="5">
        <v>181</v>
      </c>
      <c r="G137" s="5">
        <v>142</v>
      </c>
      <c r="H137" s="5">
        <v>149</v>
      </c>
      <c r="I137" s="5">
        <v>147</v>
      </c>
      <c r="J137" s="5">
        <v>142</v>
      </c>
      <c r="K137" s="5">
        <v>154</v>
      </c>
      <c r="L137" s="5">
        <v>148</v>
      </c>
      <c r="M137" s="5">
        <v>133</v>
      </c>
      <c r="N137" s="5">
        <v>165</v>
      </c>
      <c r="O137" s="5">
        <v>179</v>
      </c>
      <c r="P137" s="5">
        <v>142</v>
      </c>
      <c r="Q137" s="29">
        <v>155</v>
      </c>
      <c r="R137" s="29">
        <v>155</v>
      </c>
      <c r="S137" s="29">
        <v>127</v>
      </c>
      <c r="T137" s="29">
        <v>153</v>
      </c>
      <c r="U137" s="29">
        <v>135</v>
      </c>
      <c r="V137" s="29">
        <v>155</v>
      </c>
      <c r="W137" s="29">
        <v>165</v>
      </c>
      <c r="X137" s="29"/>
      <c r="Y137" s="29">
        <v>148</v>
      </c>
      <c r="Z137" s="29">
        <v>155</v>
      </c>
      <c r="AA137" s="29">
        <v>144</v>
      </c>
      <c r="AB137" s="29">
        <v>138</v>
      </c>
      <c r="AC137" s="29"/>
      <c r="AD137" s="29">
        <v>155</v>
      </c>
      <c r="AE137" s="17">
        <f t="shared" si="39"/>
        <v>3623</v>
      </c>
      <c r="AF137" s="68">
        <f t="shared" si="40"/>
        <v>150.95833333333334</v>
      </c>
      <c r="AG137">
        <f t="shared" si="38"/>
        <v>24</v>
      </c>
      <c r="AH137" s="38"/>
    </row>
    <row r="138" spans="1:34">
      <c r="A138" s="55" t="s">
        <v>12</v>
      </c>
      <c r="B138" s="58"/>
      <c r="C138" s="165"/>
      <c r="D138" s="4" t="s">
        <v>183</v>
      </c>
      <c r="E138" s="5">
        <v>169</v>
      </c>
      <c r="F138" s="5">
        <v>160</v>
      </c>
      <c r="G138" s="5">
        <v>143</v>
      </c>
      <c r="H138" s="5">
        <v>132</v>
      </c>
      <c r="I138" s="5">
        <v>139</v>
      </c>
      <c r="J138" s="5">
        <v>140</v>
      </c>
      <c r="K138" s="5"/>
      <c r="L138" s="5">
        <v>139</v>
      </c>
      <c r="M138" s="5">
        <v>157</v>
      </c>
      <c r="N138" s="5">
        <v>141</v>
      </c>
      <c r="O138" s="5">
        <v>170</v>
      </c>
      <c r="P138" s="5">
        <v>140</v>
      </c>
      <c r="Q138" s="29"/>
      <c r="R138" s="29">
        <v>183</v>
      </c>
      <c r="S138" s="29">
        <v>129</v>
      </c>
      <c r="T138" s="29">
        <v>131</v>
      </c>
      <c r="U138" s="29">
        <v>141</v>
      </c>
      <c r="V138" s="29">
        <v>133</v>
      </c>
      <c r="W138" s="29">
        <v>165</v>
      </c>
      <c r="X138" s="29">
        <v>137</v>
      </c>
      <c r="Y138" s="29"/>
      <c r="Z138" s="29">
        <v>155</v>
      </c>
      <c r="AA138" s="29">
        <v>140</v>
      </c>
      <c r="AB138" s="29">
        <v>155</v>
      </c>
      <c r="AC138" s="29">
        <v>154</v>
      </c>
      <c r="AD138" s="29">
        <v>135</v>
      </c>
      <c r="AE138" s="17">
        <f t="shared" si="39"/>
        <v>3388</v>
      </c>
      <c r="AF138" s="68">
        <f t="shared" si="40"/>
        <v>147.30434782608697</v>
      </c>
      <c r="AG138">
        <f t="shared" si="38"/>
        <v>23</v>
      </c>
    </row>
    <row r="139" spans="1:34">
      <c r="A139" s="55" t="s">
        <v>13</v>
      </c>
      <c r="B139" s="58"/>
      <c r="C139" s="165"/>
      <c r="D139" s="4" t="s">
        <v>184</v>
      </c>
      <c r="E139" s="5">
        <v>159</v>
      </c>
      <c r="F139" s="5">
        <v>148</v>
      </c>
      <c r="G139" s="5">
        <v>173</v>
      </c>
      <c r="H139" s="5"/>
      <c r="I139" s="5">
        <v>164</v>
      </c>
      <c r="J139" s="5">
        <v>176</v>
      </c>
      <c r="K139" s="5">
        <v>163</v>
      </c>
      <c r="L139" s="5">
        <v>166</v>
      </c>
      <c r="M139" s="5">
        <v>171</v>
      </c>
      <c r="N139" s="5">
        <v>161</v>
      </c>
      <c r="O139" s="5"/>
      <c r="P139" s="5">
        <v>151</v>
      </c>
      <c r="Q139" s="29">
        <v>174</v>
      </c>
      <c r="R139" s="29"/>
      <c r="S139" s="29">
        <v>172</v>
      </c>
      <c r="T139" s="29">
        <v>153</v>
      </c>
      <c r="U139" s="29">
        <v>155</v>
      </c>
      <c r="V139" s="29">
        <v>164</v>
      </c>
      <c r="W139" s="29">
        <v>155</v>
      </c>
      <c r="X139" s="29">
        <v>152</v>
      </c>
      <c r="Y139" s="29">
        <v>180</v>
      </c>
      <c r="Z139" s="29">
        <v>179</v>
      </c>
      <c r="AA139" s="29">
        <v>167</v>
      </c>
      <c r="AB139" s="29">
        <v>172</v>
      </c>
      <c r="AC139" s="29">
        <v>178</v>
      </c>
      <c r="AD139" s="29">
        <v>154</v>
      </c>
      <c r="AE139" s="17">
        <f t="shared" si="39"/>
        <v>3787</v>
      </c>
      <c r="AF139" s="68">
        <f t="shared" si="40"/>
        <v>164.65217391304347</v>
      </c>
      <c r="AG139">
        <f t="shared" si="38"/>
        <v>23</v>
      </c>
    </row>
    <row r="140" spans="1:34">
      <c r="A140" s="55" t="s">
        <v>14</v>
      </c>
      <c r="B140" s="58"/>
      <c r="C140" s="165"/>
      <c r="D140" s="32" t="s">
        <v>287</v>
      </c>
      <c r="E140" s="33"/>
      <c r="F140" s="33"/>
      <c r="G140" s="33">
        <v>137</v>
      </c>
      <c r="H140" s="33">
        <v>152</v>
      </c>
      <c r="I140" s="33">
        <v>130</v>
      </c>
      <c r="J140" s="33"/>
      <c r="K140" s="33">
        <v>143</v>
      </c>
      <c r="L140" s="33"/>
      <c r="M140" s="33"/>
      <c r="N140" s="33"/>
      <c r="O140" s="33">
        <v>149</v>
      </c>
      <c r="P140" s="33"/>
      <c r="Q140" s="31">
        <v>131</v>
      </c>
      <c r="R140" s="31">
        <v>118</v>
      </c>
      <c r="S140" s="31"/>
      <c r="T140" s="31"/>
      <c r="U140" s="31"/>
      <c r="V140" s="31"/>
      <c r="W140" s="31">
        <v>132</v>
      </c>
      <c r="X140" s="31"/>
      <c r="Y140" s="31">
        <v>136</v>
      </c>
      <c r="Z140" s="31"/>
      <c r="AA140" s="31"/>
      <c r="AB140" s="31"/>
      <c r="AC140" s="31"/>
      <c r="AD140" s="31"/>
      <c r="AE140" s="17">
        <f t="shared" si="39"/>
        <v>1228</v>
      </c>
      <c r="AF140" s="68">
        <f t="shared" si="40"/>
        <v>136.44444444444446</v>
      </c>
      <c r="AG140">
        <f t="shared" si="38"/>
        <v>9</v>
      </c>
    </row>
    <row r="141" spans="1:34">
      <c r="A141" s="55" t="s">
        <v>15</v>
      </c>
      <c r="B141" s="58"/>
      <c r="C141" s="165"/>
      <c r="D141" s="32" t="s">
        <v>307</v>
      </c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1"/>
      <c r="R141" s="31"/>
      <c r="S141" s="31"/>
      <c r="T141" s="31"/>
      <c r="U141" s="31">
        <v>109</v>
      </c>
      <c r="V141" s="31"/>
      <c r="W141" s="31">
        <v>140</v>
      </c>
      <c r="X141" s="31">
        <v>144</v>
      </c>
      <c r="Y141" s="31"/>
      <c r="Z141" s="31"/>
      <c r="AA141" s="31"/>
      <c r="AB141" s="31"/>
      <c r="AC141" s="31">
        <v>115</v>
      </c>
      <c r="AD141" s="31">
        <v>128</v>
      </c>
      <c r="AE141" s="17">
        <f t="shared" si="39"/>
        <v>636</v>
      </c>
      <c r="AF141" s="68">
        <f t="shared" si="40"/>
        <v>127.2</v>
      </c>
      <c r="AG141">
        <f t="shared" si="38"/>
        <v>5</v>
      </c>
    </row>
    <row r="142" spans="1:34">
      <c r="A142" s="55" t="s">
        <v>16</v>
      </c>
      <c r="B142" s="58"/>
      <c r="C142" s="165"/>
      <c r="D142" s="4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17">
        <f t="shared" si="39"/>
        <v>0</v>
      </c>
      <c r="AF142" s="68" t="e">
        <f t="shared" si="40"/>
        <v>#DIV/0!</v>
      </c>
      <c r="AG142">
        <f t="shared" si="38"/>
        <v>0</v>
      </c>
    </row>
    <row r="143" spans="1:34">
      <c r="A143" s="55" t="s">
        <v>17</v>
      </c>
      <c r="B143" s="58"/>
      <c r="C143" s="165"/>
      <c r="D143" s="8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17">
        <f t="shared" si="39"/>
        <v>0</v>
      </c>
      <c r="AF143" s="68"/>
      <c r="AG143">
        <f t="shared" si="38"/>
        <v>0</v>
      </c>
    </row>
    <row r="144" spans="1:34">
      <c r="A144" s="55" t="s">
        <v>18</v>
      </c>
      <c r="B144" s="58"/>
      <c r="C144" s="165"/>
      <c r="D144" s="8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17">
        <f t="shared" si="39"/>
        <v>0</v>
      </c>
      <c r="AF144" s="68"/>
      <c r="AG144">
        <f t="shared" si="38"/>
        <v>0</v>
      </c>
    </row>
    <row r="145" spans="1:34" ht="13.5" thickBot="1">
      <c r="A145" s="56" t="s">
        <v>19</v>
      </c>
      <c r="B145" s="58"/>
      <c r="C145" s="165"/>
      <c r="D145" s="8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17">
        <f t="shared" si="39"/>
        <v>0</v>
      </c>
      <c r="AF145" s="68"/>
      <c r="AG145">
        <f t="shared" si="38"/>
        <v>0</v>
      </c>
    </row>
    <row r="146" spans="1:34" ht="13.5" thickBot="1">
      <c r="A146" s="60"/>
      <c r="B146" s="59"/>
      <c r="C146" s="165"/>
      <c r="D146" s="6" t="s">
        <v>6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17">
        <f t="shared" ref="AE146" si="41">E146+F146+G146+H146+I146+J146+K146+L146+M146+N146+O146+P146+Q146</f>
        <v>0</v>
      </c>
      <c r="AF146" s="72"/>
      <c r="AG146">
        <f t="shared" si="38"/>
        <v>0</v>
      </c>
    </row>
    <row r="147" spans="1:34" ht="16.5" thickBot="1">
      <c r="C147" s="22"/>
      <c r="D147" s="66" t="s">
        <v>5</v>
      </c>
      <c r="E147" s="78">
        <f t="shared" ref="E147:P147" si="42">SUM(E134:E146)</f>
        <v>927</v>
      </c>
      <c r="F147" s="78">
        <f t="shared" si="42"/>
        <v>985</v>
      </c>
      <c r="G147" s="78">
        <f t="shared" si="42"/>
        <v>892</v>
      </c>
      <c r="H147" s="78">
        <f t="shared" si="42"/>
        <v>893</v>
      </c>
      <c r="I147" s="78">
        <f t="shared" si="42"/>
        <v>889</v>
      </c>
      <c r="J147" s="78">
        <f t="shared" si="42"/>
        <v>929</v>
      </c>
      <c r="K147" s="78">
        <f t="shared" si="42"/>
        <v>965</v>
      </c>
      <c r="L147" s="78">
        <f t="shared" si="42"/>
        <v>910</v>
      </c>
      <c r="M147" s="78">
        <f t="shared" si="42"/>
        <v>921</v>
      </c>
      <c r="N147" s="78">
        <f t="shared" si="42"/>
        <v>924</v>
      </c>
      <c r="O147" s="78">
        <f t="shared" si="42"/>
        <v>983</v>
      </c>
      <c r="P147" s="78">
        <f t="shared" si="42"/>
        <v>893</v>
      </c>
      <c r="Q147" s="78">
        <f>SUM(Q134:Q146)</f>
        <v>933</v>
      </c>
      <c r="R147" s="78">
        <f t="shared" ref="R147:AD147" si="43">SUM(R134:R146)</f>
        <v>907</v>
      </c>
      <c r="S147" s="78">
        <f t="shared" si="43"/>
        <v>886</v>
      </c>
      <c r="T147" s="78">
        <f t="shared" si="43"/>
        <v>927</v>
      </c>
      <c r="U147" s="78">
        <f t="shared" si="43"/>
        <v>835</v>
      </c>
      <c r="V147" s="78">
        <f t="shared" si="43"/>
        <v>936</v>
      </c>
      <c r="W147" s="78">
        <f t="shared" si="43"/>
        <v>930</v>
      </c>
      <c r="X147" s="78">
        <f t="shared" si="43"/>
        <v>885</v>
      </c>
      <c r="Y147" s="78">
        <f t="shared" si="43"/>
        <v>913</v>
      </c>
      <c r="Z147" s="78">
        <f t="shared" si="43"/>
        <v>977</v>
      </c>
      <c r="AA147" s="78">
        <f t="shared" si="43"/>
        <v>869</v>
      </c>
      <c r="AB147" s="78">
        <f t="shared" si="43"/>
        <v>942</v>
      </c>
      <c r="AC147" s="78">
        <f t="shared" si="43"/>
        <v>904</v>
      </c>
      <c r="AD147" s="78">
        <f t="shared" si="43"/>
        <v>850</v>
      </c>
      <c r="AE147" s="79">
        <f>SUM(E147:AD147)</f>
        <v>23805</v>
      </c>
      <c r="AF147" s="76"/>
      <c r="AH147" s="65"/>
    </row>
    <row r="148" spans="1:34" ht="15.75">
      <c r="C148" s="11"/>
      <c r="D148" s="1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7"/>
      <c r="AF148" s="76"/>
    </row>
    <row r="149" spans="1:34" ht="18.75" customHeight="1" thickBot="1">
      <c r="C149" s="12"/>
      <c r="D149" s="19"/>
      <c r="E149" s="15"/>
      <c r="F149" s="15"/>
      <c r="G149" s="15"/>
      <c r="H149" s="15"/>
      <c r="I149" s="15"/>
      <c r="J149" s="15"/>
      <c r="K149" s="15"/>
      <c r="L149" s="15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4"/>
      <c r="AF149" s="71"/>
    </row>
    <row r="150" spans="1:34">
      <c r="A150" s="54" t="s">
        <v>8</v>
      </c>
      <c r="B150" s="57"/>
      <c r="C150" s="164" t="s">
        <v>129</v>
      </c>
      <c r="D150" s="2" t="s">
        <v>202</v>
      </c>
      <c r="E150" s="3">
        <v>144</v>
      </c>
      <c r="F150" s="3">
        <v>175</v>
      </c>
      <c r="G150" s="3"/>
      <c r="H150" s="3">
        <v>148</v>
      </c>
      <c r="I150" s="3"/>
      <c r="J150" s="3">
        <v>162</v>
      </c>
      <c r="K150" s="36"/>
      <c r="L150" s="3">
        <v>150</v>
      </c>
      <c r="M150" s="101">
        <v>172</v>
      </c>
      <c r="N150" s="3"/>
      <c r="O150" s="3">
        <v>165</v>
      </c>
      <c r="P150" s="3">
        <v>170</v>
      </c>
      <c r="Q150" s="3">
        <v>172</v>
      </c>
      <c r="R150" s="28"/>
      <c r="S150" s="28"/>
      <c r="T150" s="28"/>
      <c r="U150" s="28"/>
      <c r="V150" s="28"/>
      <c r="W150" s="28"/>
      <c r="X150" s="28">
        <v>159</v>
      </c>
      <c r="Y150" s="28">
        <v>157</v>
      </c>
      <c r="Z150" s="28">
        <v>143</v>
      </c>
      <c r="AA150" s="28"/>
      <c r="AB150" s="28">
        <v>194</v>
      </c>
      <c r="AC150" s="28"/>
      <c r="AD150" s="28"/>
      <c r="AE150" s="16">
        <f>E150+F150+G150+H150+I150+J150+K150+L150+M150+N150+O150+P150+Q150+R150+S150+T150+U150+V150+W150+X150+Y150+Z150+AA150+AB150+AC150+AD150</f>
        <v>2111</v>
      </c>
      <c r="AF150" s="67">
        <f>AE150/COUNTIF(E150:AD150,"&gt;0")</f>
        <v>162.38461538461539</v>
      </c>
      <c r="AG150">
        <f t="shared" si="38"/>
        <v>13</v>
      </c>
      <c r="AH150" s="38"/>
    </row>
    <row r="151" spans="1:34">
      <c r="A151" s="55" t="s">
        <v>9</v>
      </c>
      <c r="B151" s="58"/>
      <c r="C151" s="165"/>
      <c r="D151" s="4" t="s">
        <v>203</v>
      </c>
      <c r="E151" s="5">
        <v>150</v>
      </c>
      <c r="F151" s="5">
        <v>157</v>
      </c>
      <c r="G151" s="5">
        <v>161</v>
      </c>
      <c r="H151" s="5">
        <v>164</v>
      </c>
      <c r="I151" s="5">
        <v>177</v>
      </c>
      <c r="J151" s="5">
        <v>168</v>
      </c>
      <c r="K151" s="37">
        <v>164</v>
      </c>
      <c r="L151" s="5"/>
      <c r="M151" s="5">
        <v>153</v>
      </c>
      <c r="N151" s="5">
        <v>172</v>
      </c>
      <c r="O151" s="5">
        <v>183</v>
      </c>
      <c r="P151" s="5">
        <v>140</v>
      </c>
      <c r="Q151" s="5">
        <v>153</v>
      </c>
      <c r="R151" s="29">
        <v>174</v>
      </c>
      <c r="S151" s="29">
        <v>180</v>
      </c>
      <c r="T151" s="29">
        <v>190</v>
      </c>
      <c r="U151" s="29">
        <v>152</v>
      </c>
      <c r="V151" s="29">
        <v>160</v>
      </c>
      <c r="W151" s="29">
        <v>167</v>
      </c>
      <c r="X151" s="29"/>
      <c r="Y151" s="29"/>
      <c r="Z151" s="29">
        <v>169</v>
      </c>
      <c r="AA151" s="29">
        <v>170</v>
      </c>
      <c r="AB151" s="29">
        <v>176</v>
      </c>
      <c r="AC151" s="29">
        <v>165</v>
      </c>
      <c r="AD151" s="29"/>
      <c r="AE151" s="17">
        <f>E151+F151+G151+H151+I151+J151+K151+L151+M151+N151+O151+P151+Q151+R151+S151+T151+U151+V151+W151+X151+Y151+Z151+AA151+AB151+AC151+AD151</f>
        <v>3645</v>
      </c>
      <c r="AF151" s="68">
        <f>AE151/COUNTIF(E151:AD151,"&gt;0")</f>
        <v>165.68181818181819</v>
      </c>
      <c r="AG151">
        <f t="shared" si="38"/>
        <v>22</v>
      </c>
      <c r="AH151" s="38"/>
    </row>
    <row r="152" spans="1:34">
      <c r="A152" s="55" t="s">
        <v>10</v>
      </c>
      <c r="B152" s="58"/>
      <c r="C152" s="165"/>
      <c r="D152" s="4" t="s">
        <v>204</v>
      </c>
      <c r="E152" s="5">
        <v>159</v>
      </c>
      <c r="F152" s="5"/>
      <c r="G152" s="5">
        <v>142</v>
      </c>
      <c r="H152" s="5"/>
      <c r="I152" s="5"/>
      <c r="J152" s="85"/>
      <c r="K152" s="37">
        <v>169</v>
      </c>
      <c r="L152" s="5">
        <v>142</v>
      </c>
      <c r="M152" s="5">
        <v>137</v>
      </c>
      <c r="N152" s="5">
        <v>152</v>
      </c>
      <c r="O152" s="5">
        <v>141</v>
      </c>
      <c r="P152" s="5"/>
      <c r="Q152" s="5">
        <v>150</v>
      </c>
      <c r="R152" s="29">
        <v>135</v>
      </c>
      <c r="S152" s="29">
        <v>149</v>
      </c>
      <c r="T152" s="29">
        <v>163</v>
      </c>
      <c r="U152" s="29">
        <v>147</v>
      </c>
      <c r="V152" s="29"/>
      <c r="W152" s="29"/>
      <c r="X152" s="29">
        <v>153</v>
      </c>
      <c r="Y152" s="29"/>
      <c r="Z152" s="29">
        <v>132</v>
      </c>
      <c r="AA152" s="29">
        <v>159</v>
      </c>
      <c r="AB152" s="29">
        <v>129</v>
      </c>
      <c r="AC152" s="29">
        <v>149</v>
      </c>
      <c r="AD152" s="29">
        <v>163</v>
      </c>
      <c r="AE152" s="17">
        <f t="shared" ref="AE152:AE161" si="44">E152+F152+G152+H152+I152+J152+K152+L152+M152+N152+O152+P152+Q152+R152+S152+T152+U152+V152+W152+X152+Y152+Z152+AA152+AB152+AC152+AD152</f>
        <v>2671</v>
      </c>
      <c r="AF152" s="68">
        <f t="shared" ref="AF152:AF161" si="45">AE152/COUNTIF(E152:AD152,"&gt;0")</f>
        <v>148.38888888888889</v>
      </c>
      <c r="AG152">
        <f t="shared" si="38"/>
        <v>18</v>
      </c>
      <c r="AH152" s="38"/>
    </row>
    <row r="153" spans="1:34">
      <c r="A153" s="55" t="s">
        <v>11</v>
      </c>
      <c r="B153" s="58"/>
      <c r="C153" s="165"/>
      <c r="D153" s="4" t="s">
        <v>205</v>
      </c>
      <c r="E153" s="5">
        <v>130</v>
      </c>
      <c r="F153" s="5"/>
      <c r="G153" s="5"/>
      <c r="H153" s="5"/>
      <c r="I153" s="5"/>
      <c r="J153" s="5"/>
      <c r="K153" s="37">
        <v>163</v>
      </c>
      <c r="L153" s="5"/>
      <c r="M153" s="5"/>
      <c r="N153" s="5"/>
      <c r="O153" s="5"/>
      <c r="P153" s="5"/>
      <c r="Q153" s="5"/>
      <c r="R153" s="29">
        <v>148</v>
      </c>
      <c r="S153" s="29"/>
      <c r="T153" s="29">
        <v>123</v>
      </c>
      <c r="U153" s="29">
        <v>141</v>
      </c>
      <c r="V153" s="29">
        <v>156</v>
      </c>
      <c r="W153" s="29">
        <v>134</v>
      </c>
      <c r="X153" s="29">
        <v>150</v>
      </c>
      <c r="Y153" s="29">
        <v>140</v>
      </c>
      <c r="Z153" s="29"/>
      <c r="AA153" s="29"/>
      <c r="AB153" s="29"/>
      <c r="AC153" s="29"/>
      <c r="AD153" s="29">
        <v>132</v>
      </c>
      <c r="AE153" s="17">
        <f t="shared" si="44"/>
        <v>1417</v>
      </c>
      <c r="AF153" s="68">
        <f t="shared" si="45"/>
        <v>141.69999999999999</v>
      </c>
      <c r="AG153">
        <f t="shared" si="38"/>
        <v>10</v>
      </c>
      <c r="AH153" s="38"/>
    </row>
    <row r="154" spans="1:34">
      <c r="A154" s="55" t="s">
        <v>12</v>
      </c>
      <c r="B154" s="58"/>
      <c r="C154" s="165"/>
      <c r="D154" s="4" t="s">
        <v>206</v>
      </c>
      <c r="E154" s="5">
        <v>146</v>
      </c>
      <c r="F154" s="5">
        <v>163</v>
      </c>
      <c r="G154" s="5">
        <v>153</v>
      </c>
      <c r="H154" s="5">
        <v>152</v>
      </c>
      <c r="I154" s="5">
        <v>183</v>
      </c>
      <c r="J154" s="5">
        <v>158</v>
      </c>
      <c r="K154" s="37"/>
      <c r="L154" s="5">
        <v>146</v>
      </c>
      <c r="M154" s="5">
        <v>157</v>
      </c>
      <c r="N154" s="5"/>
      <c r="O154" s="5">
        <v>163</v>
      </c>
      <c r="P154" s="5">
        <v>174</v>
      </c>
      <c r="Q154" s="29">
        <v>166</v>
      </c>
      <c r="R154" s="29"/>
      <c r="S154" s="29">
        <v>168</v>
      </c>
      <c r="T154" s="29">
        <v>112</v>
      </c>
      <c r="U154" s="29"/>
      <c r="V154" s="29">
        <v>173</v>
      </c>
      <c r="W154" s="29">
        <v>149</v>
      </c>
      <c r="X154" s="29">
        <v>175</v>
      </c>
      <c r="Y154" s="29"/>
      <c r="Z154" s="29"/>
      <c r="AA154" s="29">
        <v>148</v>
      </c>
      <c r="AB154" s="29">
        <v>162</v>
      </c>
      <c r="AC154" s="29">
        <v>150</v>
      </c>
      <c r="AD154" s="29"/>
      <c r="AE154" s="17">
        <f t="shared" si="44"/>
        <v>2998</v>
      </c>
      <c r="AF154" s="68">
        <f t="shared" si="45"/>
        <v>157.78947368421052</v>
      </c>
      <c r="AG154">
        <f t="shared" si="38"/>
        <v>19</v>
      </c>
      <c r="AH154" s="38"/>
    </row>
    <row r="155" spans="1:34">
      <c r="A155" s="55" t="s">
        <v>13</v>
      </c>
      <c r="B155" s="58"/>
      <c r="C155" s="165"/>
      <c r="D155" s="4" t="s">
        <v>207</v>
      </c>
      <c r="E155" s="5">
        <v>135</v>
      </c>
      <c r="F155" s="5"/>
      <c r="G155" s="5">
        <v>144</v>
      </c>
      <c r="H155" s="5">
        <v>141</v>
      </c>
      <c r="I155" s="5"/>
      <c r="J155" s="5"/>
      <c r="K155" s="37">
        <v>162</v>
      </c>
      <c r="L155" s="5">
        <v>151</v>
      </c>
      <c r="M155" s="5"/>
      <c r="N155" s="5"/>
      <c r="O155" s="5"/>
      <c r="P155" s="5"/>
      <c r="Q155" s="5"/>
      <c r="R155" s="29">
        <v>176</v>
      </c>
      <c r="S155" s="29"/>
      <c r="T155" s="29"/>
      <c r="U155" s="29"/>
      <c r="V155" s="29"/>
      <c r="W155" s="29">
        <v>151</v>
      </c>
      <c r="X155" s="29">
        <v>145</v>
      </c>
      <c r="Y155" s="29">
        <v>134</v>
      </c>
      <c r="Z155" s="29"/>
      <c r="AA155" s="29"/>
      <c r="AB155" s="29"/>
      <c r="AC155" s="29"/>
      <c r="AD155" s="29"/>
      <c r="AE155" s="17">
        <f t="shared" si="44"/>
        <v>1339</v>
      </c>
      <c r="AF155" s="68">
        <f t="shared" si="45"/>
        <v>148.77777777777777</v>
      </c>
      <c r="AG155">
        <f t="shared" si="38"/>
        <v>9</v>
      </c>
      <c r="AH155" s="38"/>
    </row>
    <row r="156" spans="1:34">
      <c r="A156" s="55" t="s">
        <v>14</v>
      </c>
      <c r="B156" s="58"/>
      <c r="C156" s="165"/>
      <c r="D156" s="4" t="s">
        <v>250</v>
      </c>
      <c r="E156" s="5"/>
      <c r="F156" s="5">
        <v>111</v>
      </c>
      <c r="G156" s="5">
        <v>124</v>
      </c>
      <c r="H156" s="5">
        <v>127</v>
      </c>
      <c r="I156" s="5">
        <v>96</v>
      </c>
      <c r="J156" s="5">
        <v>157</v>
      </c>
      <c r="K156" s="37"/>
      <c r="L156" s="5"/>
      <c r="M156" s="5"/>
      <c r="N156" s="5">
        <v>127</v>
      </c>
      <c r="O156" s="5"/>
      <c r="P156" s="5"/>
      <c r="Q156" s="29">
        <v>126</v>
      </c>
      <c r="R156" s="29">
        <v>117</v>
      </c>
      <c r="S156" s="29">
        <v>136</v>
      </c>
      <c r="T156" s="29"/>
      <c r="U156" s="29">
        <v>143</v>
      </c>
      <c r="V156" s="29">
        <v>143</v>
      </c>
      <c r="W156" s="29"/>
      <c r="X156" s="29">
        <v>115</v>
      </c>
      <c r="Y156" s="29">
        <v>111</v>
      </c>
      <c r="Z156" s="29"/>
      <c r="AA156" s="29">
        <v>133</v>
      </c>
      <c r="AB156" s="29"/>
      <c r="AC156" s="29">
        <v>133</v>
      </c>
      <c r="AD156" s="29">
        <v>111</v>
      </c>
      <c r="AE156" s="17">
        <f t="shared" si="44"/>
        <v>2010</v>
      </c>
      <c r="AF156" s="68">
        <f t="shared" si="45"/>
        <v>125.625</v>
      </c>
      <c r="AG156">
        <f t="shared" si="38"/>
        <v>16</v>
      </c>
      <c r="AH156" s="38"/>
    </row>
    <row r="157" spans="1:34">
      <c r="A157" s="55" t="s">
        <v>15</v>
      </c>
      <c r="B157" s="58"/>
      <c r="C157" s="165"/>
      <c r="D157" s="4" t="s">
        <v>251</v>
      </c>
      <c r="E157" s="5"/>
      <c r="F157" s="5">
        <v>166</v>
      </c>
      <c r="G157" s="5"/>
      <c r="H157" s="5"/>
      <c r="I157" s="5">
        <v>175</v>
      </c>
      <c r="J157" s="5">
        <v>133</v>
      </c>
      <c r="K157" s="37">
        <v>157</v>
      </c>
      <c r="L157" s="5">
        <v>177</v>
      </c>
      <c r="M157" s="5">
        <v>170</v>
      </c>
      <c r="N157" s="5">
        <v>157</v>
      </c>
      <c r="O157" s="5"/>
      <c r="P157" s="5">
        <v>159</v>
      </c>
      <c r="Q157" s="5"/>
      <c r="R157" s="29"/>
      <c r="S157" s="29"/>
      <c r="T157" s="29"/>
      <c r="U157" s="29">
        <v>184</v>
      </c>
      <c r="V157" s="29"/>
      <c r="W157" s="29">
        <v>179</v>
      </c>
      <c r="X157" s="29"/>
      <c r="Y157" s="29">
        <v>177</v>
      </c>
      <c r="Z157" s="29"/>
      <c r="AA157" s="29"/>
      <c r="AB157" s="29"/>
      <c r="AC157" s="29">
        <v>155</v>
      </c>
      <c r="AD157" s="29">
        <v>148</v>
      </c>
      <c r="AE157" s="17">
        <f t="shared" si="44"/>
        <v>2137</v>
      </c>
      <c r="AF157" s="68">
        <f t="shared" si="45"/>
        <v>164.38461538461539</v>
      </c>
      <c r="AG157">
        <f t="shared" si="38"/>
        <v>13</v>
      </c>
      <c r="AH157" s="38"/>
    </row>
    <row r="158" spans="1:34">
      <c r="A158" s="55" t="s">
        <v>16</v>
      </c>
      <c r="B158" s="58"/>
      <c r="C158" s="165"/>
      <c r="D158" s="4" t="s">
        <v>252</v>
      </c>
      <c r="E158" s="5"/>
      <c r="F158" s="5">
        <v>168</v>
      </c>
      <c r="G158" s="5">
        <v>149</v>
      </c>
      <c r="H158" s="5"/>
      <c r="I158" s="5">
        <v>155</v>
      </c>
      <c r="J158" s="5">
        <v>158</v>
      </c>
      <c r="K158" s="37">
        <v>150</v>
      </c>
      <c r="L158" s="5"/>
      <c r="M158" s="5">
        <v>165</v>
      </c>
      <c r="N158" s="5">
        <v>174</v>
      </c>
      <c r="O158" s="5">
        <v>157</v>
      </c>
      <c r="P158" s="5">
        <v>135</v>
      </c>
      <c r="Q158" s="29"/>
      <c r="R158" s="29"/>
      <c r="S158" s="29">
        <v>132</v>
      </c>
      <c r="T158" s="29">
        <v>142</v>
      </c>
      <c r="U158" s="29">
        <v>136</v>
      </c>
      <c r="V158" s="29">
        <v>137</v>
      </c>
      <c r="W158" s="29"/>
      <c r="X158" s="29"/>
      <c r="Y158" s="29">
        <v>163</v>
      </c>
      <c r="Z158" s="29">
        <v>163</v>
      </c>
      <c r="AA158" s="29">
        <v>157</v>
      </c>
      <c r="AB158" s="29">
        <v>175</v>
      </c>
      <c r="AC158" s="29"/>
      <c r="AD158" s="29">
        <v>170</v>
      </c>
      <c r="AE158" s="17">
        <f>E158+F158+G158+H158+I158+J158+K158+L158+M158+N158+O158+P158+Q158+R158+S158+T158+U158+V158+W158+X158+Y158+Z158+AA158+AB158+AC158+AD158</f>
        <v>2786</v>
      </c>
      <c r="AF158" s="68">
        <f>AE158/COUNTIF(E158:AD158,"&gt;0")</f>
        <v>154.77777777777777</v>
      </c>
      <c r="AG158">
        <f>COUNTIF(E158:AD158,"&gt;0")</f>
        <v>18</v>
      </c>
      <c r="AH158" s="38"/>
    </row>
    <row r="159" spans="1:34">
      <c r="A159" s="55" t="s">
        <v>17</v>
      </c>
      <c r="B159" s="58"/>
      <c r="C159" s="165"/>
      <c r="D159" s="4" t="s">
        <v>291</v>
      </c>
      <c r="E159" s="5"/>
      <c r="F159" s="5"/>
      <c r="G159" s="5"/>
      <c r="H159" s="5">
        <v>144</v>
      </c>
      <c r="I159" s="5">
        <v>148</v>
      </c>
      <c r="J159" s="5"/>
      <c r="K159" s="37"/>
      <c r="L159" s="5">
        <v>141</v>
      </c>
      <c r="M159" s="5"/>
      <c r="N159" s="5">
        <v>168</v>
      </c>
      <c r="O159" s="5">
        <v>157</v>
      </c>
      <c r="P159" s="5">
        <v>165</v>
      </c>
      <c r="Q159" s="29">
        <v>158</v>
      </c>
      <c r="R159" s="29">
        <v>147</v>
      </c>
      <c r="S159" s="29">
        <v>153</v>
      </c>
      <c r="T159" s="29">
        <v>163</v>
      </c>
      <c r="U159" s="29"/>
      <c r="V159" s="29">
        <v>131</v>
      </c>
      <c r="W159" s="29">
        <v>150</v>
      </c>
      <c r="X159" s="29"/>
      <c r="Y159" s="29"/>
      <c r="Z159" s="29">
        <v>164</v>
      </c>
      <c r="AA159" s="29">
        <v>164</v>
      </c>
      <c r="AB159" s="29">
        <v>176</v>
      </c>
      <c r="AC159" s="29">
        <v>171</v>
      </c>
      <c r="AD159" s="29">
        <v>148</v>
      </c>
      <c r="AE159" s="17">
        <f t="shared" si="44"/>
        <v>2648</v>
      </c>
      <c r="AF159" s="68">
        <f t="shared" si="45"/>
        <v>155.76470588235293</v>
      </c>
      <c r="AG159">
        <f t="shared" si="38"/>
        <v>17</v>
      </c>
      <c r="AH159" s="38"/>
    </row>
    <row r="160" spans="1:34">
      <c r="A160" s="55" t="s">
        <v>18</v>
      </c>
      <c r="B160" s="58"/>
      <c r="C160" s="165"/>
      <c r="D160" s="4"/>
      <c r="E160" s="5"/>
      <c r="F160" s="5"/>
      <c r="G160" s="5"/>
      <c r="H160" s="5"/>
      <c r="I160" s="5"/>
      <c r="J160" s="5"/>
      <c r="K160" s="37"/>
      <c r="L160" s="5"/>
      <c r="M160" s="5"/>
      <c r="N160" s="5"/>
      <c r="O160" s="5"/>
      <c r="P160" s="5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17">
        <f t="shared" si="44"/>
        <v>0</v>
      </c>
      <c r="AF160" s="68" t="e">
        <f t="shared" si="45"/>
        <v>#DIV/0!</v>
      </c>
      <c r="AG160">
        <f t="shared" si="38"/>
        <v>0</v>
      </c>
      <c r="AH160" s="38"/>
    </row>
    <row r="161" spans="1:34" ht="13.5" thickBot="1">
      <c r="A161" s="56" t="s">
        <v>19</v>
      </c>
      <c r="B161" s="58"/>
      <c r="C161" s="165"/>
      <c r="D161" s="4"/>
      <c r="E161" s="5"/>
      <c r="F161" s="5"/>
      <c r="G161" s="5"/>
      <c r="H161" s="5"/>
      <c r="I161" s="5"/>
      <c r="J161" s="5"/>
      <c r="K161" s="37"/>
      <c r="L161" s="5"/>
      <c r="M161" s="5"/>
      <c r="N161" s="5"/>
      <c r="O161" s="5"/>
      <c r="P161" s="5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17">
        <f t="shared" si="44"/>
        <v>0</v>
      </c>
      <c r="AF161" s="68" t="e">
        <f t="shared" si="45"/>
        <v>#DIV/0!</v>
      </c>
      <c r="AG161">
        <f t="shared" si="38"/>
        <v>0</v>
      </c>
      <c r="AH161" s="38"/>
    </row>
    <row r="162" spans="1:34" ht="13.5" thickBot="1">
      <c r="A162" s="56"/>
      <c r="B162" s="59"/>
      <c r="C162" s="165"/>
      <c r="D162" s="4" t="s">
        <v>6</v>
      </c>
      <c r="E162" s="5"/>
      <c r="F162" s="5"/>
      <c r="G162" s="5"/>
      <c r="H162" s="5"/>
      <c r="I162" s="5"/>
      <c r="J162" s="5"/>
      <c r="K162" s="37"/>
      <c r="L162" s="5"/>
      <c r="M162" s="5"/>
      <c r="N162" s="5"/>
      <c r="O162" s="5"/>
      <c r="P162" s="5"/>
      <c r="Q162" s="29"/>
      <c r="R162" s="153"/>
      <c r="S162" s="153"/>
      <c r="T162" s="153"/>
      <c r="U162" s="153"/>
      <c r="V162" s="153"/>
      <c r="W162" s="153"/>
      <c r="X162" s="153"/>
      <c r="Y162" s="153"/>
      <c r="Z162" s="153">
        <v>113</v>
      </c>
      <c r="AA162" s="153"/>
      <c r="AB162" s="153"/>
      <c r="AC162" s="153"/>
      <c r="AD162" s="153"/>
      <c r="AE162" s="43">
        <f t="shared" ref="AE162" si="46">SUM(E162,F162,G162,H162,I162,J162,K162,L162,M162,N162,O162,P162,Q162)</f>
        <v>0</v>
      </c>
      <c r="AF162" s="72"/>
      <c r="AG162">
        <f t="shared" si="38"/>
        <v>1</v>
      </c>
      <c r="AH162" s="38"/>
    </row>
    <row r="163" spans="1:34" ht="16.5" thickBot="1">
      <c r="C163" s="22"/>
      <c r="D163" s="66" t="s">
        <v>5</v>
      </c>
      <c r="E163" s="78">
        <f t="shared" ref="E163:AC163" si="47">SUM(E150:E162)</f>
        <v>864</v>
      </c>
      <c r="F163" s="78">
        <f t="shared" si="47"/>
        <v>940</v>
      </c>
      <c r="G163" s="78">
        <f t="shared" si="47"/>
        <v>873</v>
      </c>
      <c r="H163" s="78">
        <f t="shared" si="47"/>
        <v>876</v>
      </c>
      <c r="I163" s="78">
        <f t="shared" si="47"/>
        <v>934</v>
      </c>
      <c r="J163" s="78">
        <f t="shared" si="47"/>
        <v>936</v>
      </c>
      <c r="K163" s="78">
        <f t="shared" si="47"/>
        <v>965</v>
      </c>
      <c r="L163" s="78">
        <f t="shared" si="47"/>
        <v>907</v>
      </c>
      <c r="M163" s="78">
        <f t="shared" si="47"/>
        <v>954</v>
      </c>
      <c r="N163" s="78">
        <f t="shared" si="47"/>
        <v>950</v>
      </c>
      <c r="O163" s="78">
        <f t="shared" si="47"/>
        <v>966</v>
      </c>
      <c r="P163" s="78">
        <f t="shared" si="47"/>
        <v>943</v>
      </c>
      <c r="Q163" s="78">
        <f t="shared" si="47"/>
        <v>925</v>
      </c>
      <c r="R163" s="78">
        <f t="shared" si="47"/>
        <v>897</v>
      </c>
      <c r="S163" s="78">
        <f t="shared" si="47"/>
        <v>918</v>
      </c>
      <c r="T163" s="78">
        <f t="shared" si="47"/>
        <v>893</v>
      </c>
      <c r="U163" s="78">
        <f t="shared" si="47"/>
        <v>903</v>
      </c>
      <c r="V163" s="78">
        <f t="shared" si="47"/>
        <v>900</v>
      </c>
      <c r="W163" s="78">
        <f t="shared" si="47"/>
        <v>930</v>
      </c>
      <c r="X163" s="78">
        <f t="shared" si="47"/>
        <v>897</v>
      </c>
      <c r="Y163" s="78">
        <f t="shared" si="47"/>
        <v>882</v>
      </c>
      <c r="Z163" s="78">
        <f t="shared" si="47"/>
        <v>884</v>
      </c>
      <c r="AA163" s="78">
        <f t="shared" si="47"/>
        <v>931</v>
      </c>
      <c r="AB163" s="78">
        <f t="shared" si="47"/>
        <v>1012</v>
      </c>
      <c r="AC163" s="78">
        <f t="shared" si="47"/>
        <v>923</v>
      </c>
      <c r="AD163" s="78">
        <f>SUM(AD150:AD162)</f>
        <v>872</v>
      </c>
      <c r="AE163" s="79">
        <f>SUM(E163:AD163)</f>
        <v>23875</v>
      </c>
      <c r="AF163" s="76"/>
      <c r="AG163">
        <f t="shared" si="38"/>
        <v>26</v>
      </c>
      <c r="AH163" s="65"/>
    </row>
    <row r="164" spans="1:34">
      <c r="A164" s="61" t="s">
        <v>8</v>
      </c>
      <c r="B164" s="57"/>
      <c r="C164" s="164" t="s">
        <v>137</v>
      </c>
      <c r="D164" s="2" t="s">
        <v>149</v>
      </c>
      <c r="E164" s="3">
        <v>187</v>
      </c>
      <c r="F164" s="3">
        <v>177</v>
      </c>
      <c r="G164" s="3">
        <v>192</v>
      </c>
      <c r="H164" s="3">
        <v>160</v>
      </c>
      <c r="I164" s="3">
        <v>163</v>
      </c>
      <c r="J164" s="3">
        <v>165</v>
      </c>
      <c r="K164" s="3">
        <v>160</v>
      </c>
      <c r="L164" s="3">
        <v>190</v>
      </c>
      <c r="M164" s="3">
        <v>169</v>
      </c>
      <c r="N164" s="101">
        <v>175</v>
      </c>
      <c r="O164" s="3">
        <v>157</v>
      </c>
      <c r="P164" s="3">
        <v>148</v>
      </c>
      <c r="Q164" s="28">
        <v>172</v>
      </c>
      <c r="R164" s="28">
        <v>170</v>
      </c>
      <c r="S164" s="28">
        <v>147</v>
      </c>
      <c r="T164" s="28"/>
      <c r="U164" s="28">
        <v>175</v>
      </c>
      <c r="V164" s="28"/>
      <c r="W164" s="28">
        <v>172</v>
      </c>
      <c r="X164" s="28">
        <v>188</v>
      </c>
      <c r="Y164" s="28"/>
      <c r="Z164" s="28">
        <v>165</v>
      </c>
      <c r="AA164" s="28">
        <v>165</v>
      </c>
      <c r="AB164" s="28">
        <v>178</v>
      </c>
      <c r="AC164" s="28">
        <v>182</v>
      </c>
      <c r="AD164" s="28">
        <v>160</v>
      </c>
      <c r="AE164" s="16">
        <f>E164+F164+G164+H164+I164+J164+K164+L164+M164+N164+O164+P164+Q164+R164+S164+T164+U164+V164+W164+X164+Y164+Z164+AA164+AB164+AC164+AD164</f>
        <v>3917</v>
      </c>
      <c r="AF164" s="67">
        <f>AE164/COUNTIF(E164:AD164,"&gt;0")</f>
        <v>170.30434782608697</v>
      </c>
      <c r="AG164">
        <f t="shared" si="38"/>
        <v>23</v>
      </c>
      <c r="AH164" s="38"/>
    </row>
    <row r="165" spans="1:34">
      <c r="A165" s="62" t="s">
        <v>9</v>
      </c>
      <c r="B165" s="58"/>
      <c r="C165" s="165"/>
      <c r="D165" s="4" t="s">
        <v>150</v>
      </c>
      <c r="E165" s="5">
        <v>176</v>
      </c>
      <c r="F165" s="5"/>
      <c r="G165" s="5">
        <v>150</v>
      </c>
      <c r="H165" s="5"/>
      <c r="I165" s="5"/>
      <c r="J165" s="5"/>
      <c r="K165" s="5">
        <v>144</v>
      </c>
      <c r="L165" s="5">
        <v>150</v>
      </c>
      <c r="M165" s="5"/>
      <c r="N165" s="5"/>
      <c r="O165" s="5">
        <v>176</v>
      </c>
      <c r="P165" s="5">
        <v>159</v>
      </c>
      <c r="Q165" s="29"/>
      <c r="R165" s="29">
        <v>172</v>
      </c>
      <c r="S165" s="29"/>
      <c r="T165" s="29"/>
      <c r="U165" s="29">
        <v>157</v>
      </c>
      <c r="V165" s="29">
        <v>148</v>
      </c>
      <c r="W165" s="29"/>
      <c r="X165" s="29">
        <v>154</v>
      </c>
      <c r="Y165" s="29">
        <v>156</v>
      </c>
      <c r="Z165" s="29">
        <v>175</v>
      </c>
      <c r="AA165" s="29">
        <v>151</v>
      </c>
      <c r="AB165" s="29"/>
      <c r="AC165" s="29">
        <v>152</v>
      </c>
      <c r="AD165" s="29">
        <v>155</v>
      </c>
      <c r="AE165" s="17">
        <f>E165+F165+G165+H165+I165+J165+K165+L165+M165+N165+O165+P165+Q165+R165+S165+T165+U165+V165+W165+X165+Y165+Z165+AA165+AB165+AC165+AD165</f>
        <v>2375</v>
      </c>
      <c r="AF165" s="68">
        <f>AE165/COUNTIF(E165:AD165,"&gt;0")</f>
        <v>158.33333333333334</v>
      </c>
      <c r="AG165">
        <f t="shared" si="38"/>
        <v>15</v>
      </c>
      <c r="AH165" s="38"/>
    </row>
    <row r="166" spans="1:34">
      <c r="A166" s="62" t="s">
        <v>10</v>
      </c>
      <c r="B166" s="58"/>
      <c r="C166" s="165"/>
      <c r="D166" s="4" t="s">
        <v>151</v>
      </c>
      <c r="E166" s="5">
        <v>168</v>
      </c>
      <c r="F166" s="5"/>
      <c r="G166" s="5">
        <v>148</v>
      </c>
      <c r="H166" s="5">
        <v>166</v>
      </c>
      <c r="I166" s="5">
        <v>161</v>
      </c>
      <c r="J166" s="5">
        <v>131</v>
      </c>
      <c r="K166" s="5">
        <v>174</v>
      </c>
      <c r="L166" s="5">
        <v>156</v>
      </c>
      <c r="M166" s="5">
        <v>169</v>
      </c>
      <c r="N166" s="5">
        <v>177</v>
      </c>
      <c r="O166" s="5">
        <v>159</v>
      </c>
      <c r="P166" s="5">
        <v>156</v>
      </c>
      <c r="Q166" s="29">
        <v>162</v>
      </c>
      <c r="R166" s="29">
        <v>167</v>
      </c>
      <c r="S166" s="29">
        <v>165</v>
      </c>
      <c r="T166" s="29">
        <v>144</v>
      </c>
      <c r="U166" s="29">
        <v>143</v>
      </c>
      <c r="V166" s="29">
        <v>166</v>
      </c>
      <c r="W166" s="29">
        <v>158</v>
      </c>
      <c r="X166" s="29">
        <v>163</v>
      </c>
      <c r="Y166" s="29">
        <v>157</v>
      </c>
      <c r="Z166" s="29">
        <v>147</v>
      </c>
      <c r="AA166" s="29">
        <v>167</v>
      </c>
      <c r="AB166" s="29">
        <v>149</v>
      </c>
      <c r="AC166" s="29">
        <v>119</v>
      </c>
      <c r="AD166" s="29">
        <v>173</v>
      </c>
      <c r="AE166" s="17">
        <f t="shared" ref="AE166:AE173" si="48">E166+F166+G166+H166+I166+J166+K166+L166+M166+N166+O166+P166+Q166+R166+S166+T166+U166+V166+W166+X166+Y166+Z166+AA166+AB166+AC166+AD166</f>
        <v>3945</v>
      </c>
      <c r="AF166" s="68">
        <f t="shared" ref="AF166:AF173" si="49">AE166/COUNTIF(E166:AD166,"&gt;0")</f>
        <v>157.80000000000001</v>
      </c>
      <c r="AG166">
        <f t="shared" si="38"/>
        <v>25</v>
      </c>
      <c r="AH166" s="38"/>
    </row>
    <row r="167" spans="1:34">
      <c r="A167" s="62" t="s">
        <v>11</v>
      </c>
      <c r="B167" s="58"/>
      <c r="C167" s="165"/>
      <c r="D167" s="4" t="s">
        <v>295</v>
      </c>
      <c r="E167" s="5">
        <v>151</v>
      </c>
      <c r="F167" s="85">
        <v>136</v>
      </c>
      <c r="G167" s="5">
        <v>135</v>
      </c>
      <c r="H167" s="5">
        <v>148</v>
      </c>
      <c r="I167" s="5"/>
      <c r="J167" s="5"/>
      <c r="K167" s="5">
        <v>174</v>
      </c>
      <c r="L167" s="5"/>
      <c r="M167" s="5">
        <v>126</v>
      </c>
      <c r="N167" s="5">
        <v>153</v>
      </c>
      <c r="O167" s="83"/>
      <c r="P167" s="5"/>
      <c r="Q167" s="29"/>
      <c r="R167" s="29"/>
      <c r="S167" s="29">
        <v>166</v>
      </c>
      <c r="T167" s="29">
        <v>150</v>
      </c>
      <c r="U167" s="29">
        <v>145</v>
      </c>
      <c r="V167" s="29"/>
      <c r="W167" s="29">
        <v>167</v>
      </c>
      <c r="X167" s="29">
        <v>141</v>
      </c>
      <c r="Y167" s="29">
        <v>149</v>
      </c>
      <c r="Z167" s="29"/>
      <c r="AA167" s="29"/>
      <c r="AB167" s="29">
        <v>129</v>
      </c>
      <c r="AC167" s="29"/>
      <c r="AD167" s="29">
        <v>161</v>
      </c>
      <c r="AE167" s="17">
        <f t="shared" si="48"/>
        <v>2231</v>
      </c>
      <c r="AF167" s="68">
        <f t="shared" si="49"/>
        <v>148.73333333333332</v>
      </c>
      <c r="AG167">
        <f t="shared" si="38"/>
        <v>15</v>
      </c>
      <c r="AH167" s="38"/>
    </row>
    <row r="168" spans="1:34">
      <c r="A168" s="62" t="s">
        <v>12</v>
      </c>
      <c r="B168" s="58"/>
      <c r="C168" s="165"/>
      <c r="D168" s="4" t="s">
        <v>153</v>
      </c>
      <c r="E168" s="5">
        <v>156</v>
      </c>
      <c r="F168" s="5">
        <v>166</v>
      </c>
      <c r="G168" s="5">
        <v>147</v>
      </c>
      <c r="H168" s="5">
        <v>166</v>
      </c>
      <c r="I168" s="5">
        <v>148</v>
      </c>
      <c r="J168" s="5">
        <v>181</v>
      </c>
      <c r="K168" s="5">
        <v>166</v>
      </c>
      <c r="L168" s="5">
        <v>164</v>
      </c>
      <c r="M168" s="5">
        <v>156</v>
      </c>
      <c r="N168" s="5">
        <v>168</v>
      </c>
      <c r="O168" s="5">
        <v>163</v>
      </c>
      <c r="P168" s="5">
        <v>165</v>
      </c>
      <c r="Q168" s="29">
        <v>158</v>
      </c>
      <c r="R168" s="29">
        <v>158</v>
      </c>
      <c r="S168" s="29">
        <v>151</v>
      </c>
      <c r="T168" s="29">
        <v>167</v>
      </c>
      <c r="U168" s="29">
        <v>144</v>
      </c>
      <c r="V168" s="29">
        <v>172</v>
      </c>
      <c r="W168" s="29">
        <v>168</v>
      </c>
      <c r="X168" s="29"/>
      <c r="Y168" s="29">
        <v>150</v>
      </c>
      <c r="Z168" s="29">
        <v>163</v>
      </c>
      <c r="AA168" s="29">
        <v>146</v>
      </c>
      <c r="AB168" s="29">
        <v>150</v>
      </c>
      <c r="AC168" s="29">
        <v>181</v>
      </c>
      <c r="AD168" s="29">
        <v>170</v>
      </c>
      <c r="AE168" s="17">
        <f t="shared" si="48"/>
        <v>4024</v>
      </c>
      <c r="AF168" s="68">
        <f t="shared" si="49"/>
        <v>160.96</v>
      </c>
      <c r="AG168">
        <f t="shared" si="38"/>
        <v>25</v>
      </c>
      <c r="AH168" s="38"/>
    </row>
    <row r="169" spans="1:34">
      <c r="A169" s="62" t="s">
        <v>13</v>
      </c>
      <c r="B169" s="58"/>
      <c r="C169" s="165"/>
      <c r="D169" s="4" t="s">
        <v>154</v>
      </c>
      <c r="E169" s="5">
        <v>177</v>
      </c>
      <c r="F169" s="5">
        <v>178</v>
      </c>
      <c r="G169" s="5"/>
      <c r="H169" s="5">
        <v>167</v>
      </c>
      <c r="I169" s="5">
        <v>195</v>
      </c>
      <c r="J169" s="5">
        <v>183</v>
      </c>
      <c r="K169" s="5"/>
      <c r="L169" s="5">
        <v>173</v>
      </c>
      <c r="M169" s="5">
        <v>163</v>
      </c>
      <c r="N169" s="5"/>
      <c r="O169" s="5">
        <v>207</v>
      </c>
      <c r="P169" s="5">
        <v>171</v>
      </c>
      <c r="Q169" s="29">
        <v>172</v>
      </c>
      <c r="R169" s="29">
        <v>162</v>
      </c>
      <c r="S169" s="29">
        <v>187</v>
      </c>
      <c r="T169" s="29">
        <v>172</v>
      </c>
      <c r="U169" s="29"/>
      <c r="V169" s="29">
        <v>192</v>
      </c>
      <c r="W169" s="29">
        <v>164</v>
      </c>
      <c r="X169" s="29"/>
      <c r="Y169" s="29"/>
      <c r="Z169" s="29"/>
      <c r="AA169" s="29">
        <v>186</v>
      </c>
      <c r="AB169" s="29">
        <v>167</v>
      </c>
      <c r="AC169" s="29">
        <v>195</v>
      </c>
      <c r="AD169" s="29">
        <v>194</v>
      </c>
      <c r="AE169" s="17">
        <f t="shared" si="48"/>
        <v>3405</v>
      </c>
      <c r="AF169" s="68">
        <f t="shared" si="49"/>
        <v>179.21052631578948</v>
      </c>
      <c r="AG169">
        <f t="shared" si="38"/>
        <v>19</v>
      </c>
      <c r="AH169" s="38"/>
    </row>
    <row r="170" spans="1:34">
      <c r="A170" s="62" t="s">
        <v>14</v>
      </c>
      <c r="B170" s="58"/>
      <c r="C170" s="165"/>
      <c r="D170" s="4" t="s">
        <v>278</v>
      </c>
      <c r="E170" s="5"/>
      <c r="F170" s="5">
        <v>166</v>
      </c>
      <c r="G170" s="5"/>
      <c r="H170" s="5"/>
      <c r="I170" s="5">
        <v>126</v>
      </c>
      <c r="J170" s="5">
        <v>167</v>
      </c>
      <c r="K170" s="5">
        <v>147</v>
      </c>
      <c r="L170" s="5"/>
      <c r="M170" s="5"/>
      <c r="N170" s="5">
        <v>154</v>
      </c>
      <c r="O170" s="5"/>
      <c r="P170" s="5">
        <v>161</v>
      </c>
      <c r="Q170" s="29"/>
      <c r="R170" s="29"/>
      <c r="S170" s="29"/>
      <c r="T170" s="29">
        <v>135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17">
        <f t="shared" si="48"/>
        <v>1056</v>
      </c>
      <c r="AF170" s="68">
        <f t="shared" si="49"/>
        <v>150.85714285714286</v>
      </c>
      <c r="AG170">
        <f t="shared" si="38"/>
        <v>7</v>
      </c>
    </row>
    <row r="171" spans="1:34">
      <c r="A171" s="62" t="s">
        <v>15</v>
      </c>
      <c r="B171" s="58"/>
      <c r="C171" s="165"/>
      <c r="D171" s="4" t="s">
        <v>279</v>
      </c>
      <c r="E171" s="5"/>
      <c r="F171" s="5">
        <v>163</v>
      </c>
      <c r="G171" s="5">
        <v>177</v>
      </c>
      <c r="H171" s="5">
        <v>156</v>
      </c>
      <c r="I171" s="5">
        <v>151</v>
      </c>
      <c r="J171" s="5">
        <v>171</v>
      </c>
      <c r="K171" s="5"/>
      <c r="L171" s="5">
        <v>154</v>
      </c>
      <c r="M171" s="5">
        <v>159</v>
      </c>
      <c r="N171" s="5">
        <v>186</v>
      </c>
      <c r="O171" s="5">
        <v>177</v>
      </c>
      <c r="P171" s="5"/>
      <c r="Q171" s="29">
        <v>178</v>
      </c>
      <c r="R171" s="29">
        <v>166</v>
      </c>
      <c r="S171" s="29">
        <v>156</v>
      </c>
      <c r="T171" s="29">
        <v>149</v>
      </c>
      <c r="U171" s="29">
        <v>174</v>
      </c>
      <c r="V171" s="29">
        <v>187</v>
      </c>
      <c r="W171" s="29">
        <v>169</v>
      </c>
      <c r="X171" s="29">
        <v>183</v>
      </c>
      <c r="Y171" s="29">
        <v>156</v>
      </c>
      <c r="Z171" s="29">
        <v>170</v>
      </c>
      <c r="AA171" s="29">
        <v>159</v>
      </c>
      <c r="AB171" s="29">
        <v>165</v>
      </c>
      <c r="AC171" s="29">
        <v>161</v>
      </c>
      <c r="AD171" s="29"/>
      <c r="AE171" s="17">
        <f t="shared" si="48"/>
        <v>3667</v>
      </c>
      <c r="AF171" s="68">
        <f t="shared" si="49"/>
        <v>166.68181818181819</v>
      </c>
      <c r="AG171">
        <f t="shared" si="38"/>
        <v>22</v>
      </c>
    </row>
    <row r="172" spans="1:34">
      <c r="A172" s="62" t="s">
        <v>16</v>
      </c>
      <c r="B172" s="58"/>
      <c r="C172" s="165"/>
      <c r="D172" s="4" t="s">
        <v>319</v>
      </c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29"/>
      <c r="R172" s="29"/>
      <c r="S172" s="29"/>
      <c r="T172" s="29"/>
      <c r="U172" s="29"/>
      <c r="V172" s="29">
        <v>157</v>
      </c>
      <c r="W172" s="29"/>
      <c r="X172" s="29"/>
      <c r="Y172" s="29"/>
      <c r="Z172" s="29">
        <v>139</v>
      </c>
      <c r="AA172" s="29"/>
      <c r="AB172" s="29"/>
      <c r="AC172" s="29"/>
      <c r="AD172" s="29"/>
      <c r="AE172" s="17">
        <f t="shared" si="48"/>
        <v>296</v>
      </c>
      <c r="AF172" s="68">
        <f t="shared" si="49"/>
        <v>148</v>
      </c>
      <c r="AG172">
        <f t="shared" si="38"/>
        <v>2</v>
      </c>
    </row>
    <row r="173" spans="1:34">
      <c r="A173" s="62" t="s">
        <v>17</v>
      </c>
      <c r="B173" s="58"/>
      <c r="C173" s="165"/>
      <c r="D173" s="4" t="s">
        <v>315</v>
      </c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29"/>
      <c r="R173" s="29"/>
      <c r="S173" s="29"/>
      <c r="T173" s="29"/>
      <c r="U173" s="29"/>
      <c r="V173" s="29"/>
      <c r="W173" s="29"/>
      <c r="X173" s="29">
        <v>134</v>
      </c>
      <c r="Y173" s="29"/>
      <c r="Z173" s="29"/>
      <c r="AA173" s="29"/>
      <c r="AB173" s="29"/>
      <c r="AC173" s="29"/>
      <c r="AD173" s="29"/>
      <c r="AE173" s="17">
        <f t="shared" si="48"/>
        <v>134</v>
      </c>
      <c r="AF173" s="68">
        <f t="shared" si="49"/>
        <v>134</v>
      </c>
      <c r="AG173">
        <f t="shared" si="38"/>
        <v>1</v>
      </c>
    </row>
    <row r="174" spans="1:34">
      <c r="A174" s="62" t="s">
        <v>18</v>
      </c>
      <c r="B174" s="58"/>
      <c r="C174" s="165"/>
      <c r="D174" s="4" t="s">
        <v>316</v>
      </c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29"/>
      <c r="R174" s="29"/>
      <c r="S174" s="29"/>
      <c r="T174" s="29"/>
      <c r="U174" s="29"/>
      <c r="V174" s="29"/>
      <c r="W174" s="29"/>
      <c r="X174" s="29"/>
      <c r="Y174" s="29">
        <v>177</v>
      </c>
      <c r="Z174" s="29"/>
      <c r="AA174" s="29"/>
      <c r="AB174" s="29"/>
      <c r="AC174" s="29"/>
      <c r="AD174" s="29"/>
      <c r="AE174" s="17">
        <f t="shared" ref="AE174" si="50">E174+F174+G174+H174+I174+J174+K174+L174+M174+N174+O174+P174+Q174+R174+S174+T174+U174+V174+W174+X174+Y174+Z174+AA174+AB174+AC174+AD174</f>
        <v>177</v>
      </c>
      <c r="AF174" s="68">
        <f t="shared" ref="AF174" si="51">AE174/COUNTIF(E174:AD174,"&gt;0")</f>
        <v>177</v>
      </c>
      <c r="AG174">
        <f t="shared" si="38"/>
        <v>1</v>
      </c>
    </row>
    <row r="175" spans="1:34" ht="13.5" thickBot="1">
      <c r="A175" s="63" t="s">
        <v>19</v>
      </c>
      <c r="B175" s="58"/>
      <c r="C175" s="165"/>
      <c r="D175" s="4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17">
        <f t="shared" ref="AE175" si="52">E175+F175+G175+H175+I175+J175+K175+L175+M175+N175+O175+P175+Q175</f>
        <v>0</v>
      </c>
      <c r="AF175" s="77"/>
      <c r="AG175">
        <f t="shared" si="38"/>
        <v>0</v>
      </c>
    </row>
    <row r="176" spans="1:34" ht="13.5" thickBot="1">
      <c r="A176" s="63"/>
      <c r="B176" s="59"/>
      <c r="C176" s="165"/>
      <c r="D176" s="4" t="s">
        <v>6</v>
      </c>
      <c r="E176" s="5"/>
      <c r="F176" s="5"/>
      <c r="G176" s="5"/>
      <c r="H176" s="5"/>
      <c r="I176" s="5"/>
      <c r="J176" s="5"/>
      <c r="K176" s="5"/>
      <c r="L176" s="47"/>
      <c r="M176" s="5"/>
      <c r="N176" s="5"/>
      <c r="O176" s="5"/>
      <c r="P176" s="5"/>
      <c r="Q176" s="29">
        <v>128</v>
      </c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84">
        <f>E176+F176+G176+H176+I176+J176+K176+L176+M176+N176+O176+P176+Q176+R176+S176+T176+U176+V176+W176+X176+Y176+Z176+AA176+AB176+AC176+AD176</f>
        <v>128</v>
      </c>
      <c r="AF176" s="86"/>
      <c r="AG176">
        <f t="shared" si="38"/>
        <v>1</v>
      </c>
    </row>
    <row r="177" spans="1:34" ht="16.5" thickBot="1">
      <c r="C177" s="22"/>
      <c r="D177" s="66" t="s">
        <v>5</v>
      </c>
      <c r="E177" s="78">
        <f t="shared" ref="E177:AD177" si="53">SUM(E164:E176)</f>
        <v>1015</v>
      </c>
      <c r="F177" s="78">
        <f t="shared" si="53"/>
        <v>986</v>
      </c>
      <c r="G177" s="78">
        <f t="shared" si="53"/>
        <v>949</v>
      </c>
      <c r="H177" s="78">
        <f t="shared" si="53"/>
        <v>963</v>
      </c>
      <c r="I177" s="78">
        <f t="shared" si="53"/>
        <v>944</v>
      </c>
      <c r="J177" s="78">
        <f t="shared" si="53"/>
        <v>998</v>
      </c>
      <c r="K177" s="78">
        <f t="shared" si="53"/>
        <v>965</v>
      </c>
      <c r="L177" s="78">
        <f t="shared" si="53"/>
        <v>987</v>
      </c>
      <c r="M177" s="78">
        <f t="shared" si="53"/>
        <v>942</v>
      </c>
      <c r="N177" s="78">
        <f t="shared" si="53"/>
        <v>1013</v>
      </c>
      <c r="O177" s="78">
        <f t="shared" si="53"/>
        <v>1039</v>
      </c>
      <c r="P177" s="78">
        <f t="shared" si="53"/>
        <v>960</v>
      </c>
      <c r="Q177" s="78">
        <f t="shared" si="53"/>
        <v>970</v>
      </c>
      <c r="R177" s="78">
        <f t="shared" si="53"/>
        <v>995</v>
      </c>
      <c r="S177" s="78">
        <f t="shared" si="53"/>
        <v>972</v>
      </c>
      <c r="T177" s="78">
        <f t="shared" si="53"/>
        <v>917</v>
      </c>
      <c r="U177" s="78">
        <f t="shared" si="53"/>
        <v>938</v>
      </c>
      <c r="V177" s="78">
        <f t="shared" si="53"/>
        <v>1022</v>
      </c>
      <c r="W177" s="78">
        <f t="shared" si="53"/>
        <v>998</v>
      </c>
      <c r="X177" s="78">
        <f t="shared" si="53"/>
        <v>963</v>
      </c>
      <c r="Y177" s="78">
        <f t="shared" si="53"/>
        <v>945</v>
      </c>
      <c r="Z177" s="78">
        <f t="shared" si="53"/>
        <v>959</v>
      </c>
      <c r="AA177" s="78">
        <f t="shared" si="53"/>
        <v>974</v>
      </c>
      <c r="AB177" s="78">
        <f t="shared" si="53"/>
        <v>938</v>
      </c>
      <c r="AC177" s="78">
        <f t="shared" si="53"/>
        <v>990</v>
      </c>
      <c r="AD177" s="78">
        <f t="shared" si="53"/>
        <v>1013</v>
      </c>
      <c r="AE177" s="79">
        <f>SUM(E177:AD177)</f>
        <v>25355</v>
      </c>
      <c r="AF177" s="76"/>
      <c r="AH177" s="65"/>
    </row>
    <row r="178" spans="1:34">
      <c r="A178" s="54" t="s">
        <v>8</v>
      </c>
      <c r="B178" s="57"/>
      <c r="C178" s="164" t="s">
        <v>145</v>
      </c>
      <c r="D178" s="2" t="s">
        <v>161</v>
      </c>
      <c r="E178" s="3">
        <v>126</v>
      </c>
      <c r="F178" s="3">
        <v>133</v>
      </c>
      <c r="G178" s="3">
        <v>148</v>
      </c>
      <c r="H178" s="3">
        <v>151</v>
      </c>
      <c r="I178" s="3">
        <v>177</v>
      </c>
      <c r="J178" s="3">
        <v>168</v>
      </c>
      <c r="K178" s="3">
        <v>135</v>
      </c>
      <c r="L178" s="3">
        <v>171</v>
      </c>
      <c r="M178" s="3">
        <v>143</v>
      </c>
      <c r="N178" s="3">
        <v>143</v>
      </c>
      <c r="O178" s="3">
        <v>169</v>
      </c>
      <c r="P178" s="3">
        <v>150</v>
      </c>
      <c r="Q178" s="28">
        <v>142</v>
      </c>
      <c r="R178" s="28">
        <v>144</v>
      </c>
      <c r="S178" s="28">
        <v>151</v>
      </c>
      <c r="T178" s="28">
        <v>146</v>
      </c>
      <c r="U178" s="28">
        <v>143</v>
      </c>
      <c r="V178" s="28">
        <v>156</v>
      </c>
      <c r="W178" s="28">
        <v>153</v>
      </c>
      <c r="X178" s="28"/>
      <c r="Y178" s="28">
        <v>154</v>
      </c>
      <c r="Z178" s="28">
        <v>157</v>
      </c>
      <c r="AA178" s="28">
        <v>150</v>
      </c>
      <c r="AB178" s="28">
        <v>158</v>
      </c>
      <c r="AC178" s="28">
        <v>147</v>
      </c>
      <c r="AD178" s="28">
        <v>151</v>
      </c>
      <c r="AE178" s="16">
        <f>E178+F178+G178+H178+I178+J178+K178+L178+M178+N178+O178+P178+Q178+R178+S178+T178+U178+V178+W178+X178+Y178+Z178+AA178+AB178+AC178+AD178</f>
        <v>3766</v>
      </c>
      <c r="AF178" s="67">
        <f>AE178/COUNTIF(E178:AD178,"&gt;0")</f>
        <v>150.63999999999999</v>
      </c>
      <c r="AG178">
        <f t="shared" si="38"/>
        <v>25</v>
      </c>
    </row>
    <row r="179" spans="1:34">
      <c r="A179" s="55" t="s">
        <v>9</v>
      </c>
      <c r="B179" s="58"/>
      <c r="C179" s="165"/>
      <c r="D179" s="4" t="s">
        <v>162</v>
      </c>
      <c r="E179" s="5">
        <v>137</v>
      </c>
      <c r="F179" s="5">
        <v>156</v>
      </c>
      <c r="G179" s="5">
        <v>165</v>
      </c>
      <c r="H179" s="5">
        <v>138</v>
      </c>
      <c r="I179" s="5">
        <v>165</v>
      </c>
      <c r="J179" s="5">
        <v>149</v>
      </c>
      <c r="K179" s="5">
        <v>139</v>
      </c>
      <c r="L179" s="5">
        <v>141</v>
      </c>
      <c r="M179" s="5">
        <v>143</v>
      </c>
      <c r="N179" s="5">
        <v>155</v>
      </c>
      <c r="O179" s="5">
        <v>167</v>
      </c>
      <c r="P179" s="5">
        <v>161</v>
      </c>
      <c r="Q179" s="29">
        <v>135</v>
      </c>
      <c r="R179" s="29">
        <v>122</v>
      </c>
      <c r="S179" s="29">
        <v>148</v>
      </c>
      <c r="T179" s="29">
        <v>145</v>
      </c>
      <c r="U179" s="29">
        <v>137</v>
      </c>
      <c r="V179" s="29">
        <v>151</v>
      </c>
      <c r="W179" s="29">
        <v>141</v>
      </c>
      <c r="X179" s="29">
        <v>139</v>
      </c>
      <c r="Y179" s="29">
        <v>145</v>
      </c>
      <c r="Z179" s="29">
        <v>148</v>
      </c>
      <c r="AA179" s="29">
        <v>158</v>
      </c>
      <c r="AB179" s="29">
        <v>136</v>
      </c>
      <c r="AC179" s="29">
        <v>148</v>
      </c>
      <c r="AD179" s="29">
        <v>145</v>
      </c>
      <c r="AE179" s="17">
        <f>E179+F179+G179+H179+I179+J179+K179+L179+M179+N179+O179+P179+Q179+R179+S179+T179+U179+V179+W179+X179+Y179+Z179+AA179+AB179+AC179+AD179</f>
        <v>3814</v>
      </c>
      <c r="AF179" s="68">
        <f>AE179/COUNTIF(E179:AD179,"&gt;0")</f>
        <v>146.69230769230768</v>
      </c>
      <c r="AG179">
        <f t="shared" si="38"/>
        <v>26</v>
      </c>
    </row>
    <row r="180" spans="1:34">
      <c r="A180" s="55" t="s">
        <v>10</v>
      </c>
      <c r="B180" s="58"/>
      <c r="C180" s="165"/>
      <c r="D180" s="4" t="s">
        <v>163</v>
      </c>
      <c r="E180" s="5">
        <v>150</v>
      </c>
      <c r="F180" s="85">
        <v>136</v>
      </c>
      <c r="G180" s="5">
        <v>168</v>
      </c>
      <c r="H180" s="5"/>
      <c r="I180" s="5">
        <v>174</v>
      </c>
      <c r="J180" s="5"/>
      <c r="K180" s="5"/>
      <c r="L180" s="85">
        <v>163</v>
      </c>
      <c r="M180" s="5">
        <v>162</v>
      </c>
      <c r="N180" s="5">
        <v>159</v>
      </c>
      <c r="O180" s="5">
        <v>137</v>
      </c>
      <c r="P180" s="5">
        <v>144</v>
      </c>
      <c r="Q180" s="29">
        <v>150</v>
      </c>
      <c r="R180" s="29">
        <v>164</v>
      </c>
      <c r="S180" s="29">
        <v>125</v>
      </c>
      <c r="T180" s="29">
        <v>141</v>
      </c>
      <c r="U180" s="29">
        <v>169</v>
      </c>
      <c r="V180" s="29">
        <v>159</v>
      </c>
      <c r="W180" s="29"/>
      <c r="X180" s="29">
        <v>155</v>
      </c>
      <c r="Y180" s="29"/>
      <c r="Z180" s="29">
        <v>167</v>
      </c>
      <c r="AA180" s="29">
        <v>148</v>
      </c>
      <c r="AB180" s="29"/>
      <c r="AC180" s="29">
        <v>152</v>
      </c>
      <c r="AD180" s="29">
        <v>152</v>
      </c>
      <c r="AE180" s="17">
        <f t="shared" ref="AE180:AE189" si="54">E180+F180+G180+H180+I180+J180+K180+L180+M180+N180+O180+P180+Q180+R180+S180+T180+U180+V180+W180+X180+Y180+Z180+AA180+AB180+AC180+AD180</f>
        <v>3075</v>
      </c>
      <c r="AF180" s="68">
        <f t="shared" ref="AF180:AF189" si="55">AE180/COUNTIF(E180:AD180,"&gt;0")</f>
        <v>153.75</v>
      </c>
      <c r="AG180">
        <f t="shared" si="38"/>
        <v>20</v>
      </c>
    </row>
    <row r="181" spans="1:34">
      <c r="A181" s="55" t="s">
        <v>11</v>
      </c>
      <c r="B181" s="58"/>
      <c r="C181" s="165"/>
      <c r="D181" s="4" t="s">
        <v>164</v>
      </c>
      <c r="E181" s="5">
        <v>146</v>
      </c>
      <c r="F181" s="85"/>
      <c r="G181" s="5">
        <v>152</v>
      </c>
      <c r="H181" s="5"/>
      <c r="I181" s="5">
        <v>149</v>
      </c>
      <c r="J181" s="5">
        <v>133</v>
      </c>
      <c r="K181" s="5">
        <v>167</v>
      </c>
      <c r="L181" s="5">
        <v>151</v>
      </c>
      <c r="M181" s="5">
        <v>145</v>
      </c>
      <c r="N181" s="5">
        <v>162</v>
      </c>
      <c r="O181" s="85">
        <v>138</v>
      </c>
      <c r="P181" s="5">
        <v>163</v>
      </c>
      <c r="Q181" s="29">
        <v>158</v>
      </c>
      <c r="R181" s="29"/>
      <c r="S181" s="29">
        <v>146</v>
      </c>
      <c r="T181" s="29">
        <v>149</v>
      </c>
      <c r="U181" s="29">
        <v>127</v>
      </c>
      <c r="V181" s="29"/>
      <c r="W181" s="29">
        <v>142</v>
      </c>
      <c r="X181" s="29">
        <v>163</v>
      </c>
      <c r="Y181" s="29">
        <v>162</v>
      </c>
      <c r="Z181" s="29"/>
      <c r="AA181" s="29">
        <v>168</v>
      </c>
      <c r="AB181" s="29">
        <v>162</v>
      </c>
      <c r="AC181" s="29">
        <v>175</v>
      </c>
      <c r="AD181" s="29">
        <v>140</v>
      </c>
      <c r="AE181" s="17">
        <f t="shared" si="54"/>
        <v>3198</v>
      </c>
      <c r="AF181" s="68">
        <f t="shared" si="55"/>
        <v>152.28571428571428</v>
      </c>
      <c r="AG181">
        <f t="shared" si="38"/>
        <v>21</v>
      </c>
    </row>
    <row r="182" spans="1:34">
      <c r="A182" s="55" t="s">
        <v>12</v>
      </c>
      <c r="B182" s="58"/>
      <c r="C182" s="165"/>
      <c r="D182" s="4" t="s">
        <v>165</v>
      </c>
      <c r="E182" s="5">
        <v>141</v>
      </c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>
        <v>169</v>
      </c>
      <c r="Q182" s="29"/>
      <c r="R182" s="29"/>
      <c r="S182" s="29">
        <v>158</v>
      </c>
      <c r="T182" s="29"/>
      <c r="U182" s="29">
        <v>188</v>
      </c>
      <c r="V182" s="29"/>
      <c r="W182" s="29">
        <v>177</v>
      </c>
      <c r="X182" s="29"/>
      <c r="Y182" s="29">
        <v>183</v>
      </c>
      <c r="Z182" s="29"/>
      <c r="AA182" s="29"/>
      <c r="AB182" s="29"/>
      <c r="AC182" s="29"/>
      <c r="AD182" s="29">
        <v>170</v>
      </c>
      <c r="AE182" s="17">
        <f t="shared" si="54"/>
        <v>1186</v>
      </c>
      <c r="AF182" s="68">
        <f t="shared" si="55"/>
        <v>169.42857142857142</v>
      </c>
      <c r="AG182">
        <f t="shared" si="38"/>
        <v>7</v>
      </c>
    </row>
    <row r="183" spans="1:34">
      <c r="A183" s="55" t="s">
        <v>13</v>
      </c>
      <c r="B183" s="58"/>
      <c r="C183" s="165"/>
      <c r="D183" s="4" t="s">
        <v>166</v>
      </c>
      <c r="E183" s="5">
        <v>149</v>
      </c>
      <c r="F183" s="5">
        <v>139</v>
      </c>
      <c r="G183" s="5">
        <v>144</v>
      </c>
      <c r="H183" s="5"/>
      <c r="I183" s="5"/>
      <c r="J183" s="5">
        <v>119</v>
      </c>
      <c r="K183" s="5">
        <v>141</v>
      </c>
      <c r="L183" s="5"/>
      <c r="M183" s="5"/>
      <c r="N183" s="5"/>
      <c r="O183" s="5"/>
      <c r="P183" s="5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17">
        <f t="shared" si="54"/>
        <v>692</v>
      </c>
      <c r="AF183" s="68">
        <f t="shared" si="55"/>
        <v>138.4</v>
      </c>
      <c r="AG183">
        <f t="shared" si="38"/>
        <v>5</v>
      </c>
    </row>
    <row r="184" spans="1:34">
      <c r="A184" s="55" t="s">
        <v>14</v>
      </c>
      <c r="B184" s="58"/>
      <c r="C184" s="165"/>
      <c r="D184" s="4" t="s">
        <v>242</v>
      </c>
      <c r="E184" s="5"/>
      <c r="F184" s="5">
        <v>136</v>
      </c>
      <c r="G184" s="5">
        <v>134</v>
      </c>
      <c r="H184" s="5">
        <v>151</v>
      </c>
      <c r="I184" s="5">
        <v>128</v>
      </c>
      <c r="J184" s="5">
        <v>109</v>
      </c>
      <c r="K184" s="5"/>
      <c r="L184" s="5">
        <v>144</v>
      </c>
      <c r="M184" s="5">
        <v>134</v>
      </c>
      <c r="N184" s="5"/>
      <c r="O184" s="5">
        <v>141</v>
      </c>
      <c r="P184" s="85"/>
      <c r="Q184" s="29">
        <v>157</v>
      </c>
      <c r="R184" s="29">
        <v>147</v>
      </c>
      <c r="S184" s="29"/>
      <c r="T184" s="29">
        <v>146</v>
      </c>
      <c r="U184" s="29"/>
      <c r="V184" s="29">
        <v>123</v>
      </c>
      <c r="W184" s="29"/>
      <c r="X184" s="29"/>
      <c r="Y184" s="29"/>
      <c r="Z184" s="29">
        <v>125</v>
      </c>
      <c r="AA184" s="29"/>
      <c r="AB184" s="29"/>
      <c r="AC184" s="29"/>
      <c r="AD184" s="29"/>
      <c r="AE184" s="17">
        <f t="shared" si="54"/>
        <v>1775</v>
      </c>
      <c r="AF184" s="68">
        <f t="shared" si="55"/>
        <v>136.53846153846155</v>
      </c>
      <c r="AG184">
        <f t="shared" si="38"/>
        <v>13</v>
      </c>
    </row>
    <row r="185" spans="1:34">
      <c r="A185" s="55" t="s">
        <v>15</v>
      </c>
      <c r="B185" s="58"/>
      <c r="C185" s="165"/>
      <c r="D185" s="4" t="s">
        <v>243</v>
      </c>
      <c r="E185" s="5"/>
      <c r="F185" s="5">
        <v>118</v>
      </c>
      <c r="G185" s="5"/>
      <c r="H185" s="5">
        <v>111</v>
      </c>
      <c r="I185" s="5"/>
      <c r="J185" s="5">
        <v>142</v>
      </c>
      <c r="K185" s="5"/>
      <c r="L185" s="5"/>
      <c r="M185" s="5"/>
      <c r="N185" s="5"/>
      <c r="O185" s="5"/>
      <c r="P185" s="5"/>
      <c r="Q185" s="29"/>
      <c r="R185" s="29">
        <v>102</v>
      </c>
      <c r="S185" s="29"/>
      <c r="T185" s="29"/>
      <c r="U185" s="29"/>
      <c r="V185" s="29">
        <v>130</v>
      </c>
      <c r="W185" s="29"/>
      <c r="X185" s="29"/>
      <c r="Y185" s="29">
        <v>120</v>
      </c>
      <c r="Z185" s="29"/>
      <c r="AA185" s="29"/>
      <c r="AB185" s="29">
        <v>131</v>
      </c>
      <c r="AC185" s="29"/>
      <c r="AD185" s="29"/>
      <c r="AE185" s="17">
        <f t="shared" si="54"/>
        <v>854</v>
      </c>
      <c r="AF185" s="68">
        <f t="shared" si="55"/>
        <v>122</v>
      </c>
      <c r="AG185">
        <f t="shared" si="38"/>
        <v>7</v>
      </c>
    </row>
    <row r="186" spans="1:34">
      <c r="A186" s="55" t="s">
        <v>16</v>
      </c>
      <c r="B186" s="58"/>
      <c r="C186" s="165"/>
      <c r="D186" s="4" t="s">
        <v>288</v>
      </c>
      <c r="E186" s="5"/>
      <c r="F186" s="5"/>
      <c r="G186" s="5"/>
      <c r="H186" s="5">
        <v>165</v>
      </c>
      <c r="I186" s="5">
        <v>131</v>
      </c>
      <c r="J186" s="5"/>
      <c r="K186" s="5">
        <v>153</v>
      </c>
      <c r="L186" s="5"/>
      <c r="M186" s="5"/>
      <c r="N186" s="5">
        <v>145</v>
      </c>
      <c r="O186" s="5"/>
      <c r="P186" s="5">
        <v>166</v>
      </c>
      <c r="Q186" s="29">
        <v>165</v>
      </c>
      <c r="R186" s="29"/>
      <c r="S186" s="29">
        <v>160</v>
      </c>
      <c r="T186" s="29">
        <v>160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17">
        <f t="shared" si="54"/>
        <v>1245</v>
      </c>
      <c r="AF186" s="68">
        <f t="shared" si="55"/>
        <v>155.625</v>
      </c>
      <c r="AG186">
        <f t="shared" si="38"/>
        <v>8</v>
      </c>
    </row>
    <row r="187" spans="1:34">
      <c r="A187" s="55" t="s">
        <v>17</v>
      </c>
      <c r="B187" s="58"/>
      <c r="C187" s="165"/>
      <c r="D187" s="4" t="s">
        <v>289</v>
      </c>
      <c r="E187" s="5"/>
      <c r="F187" s="5"/>
      <c r="G187" s="5"/>
      <c r="H187" s="5">
        <v>131</v>
      </c>
      <c r="I187" s="5"/>
      <c r="J187" s="5"/>
      <c r="K187" s="5"/>
      <c r="L187" s="5">
        <v>146</v>
      </c>
      <c r="M187" s="5">
        <v>131</v>
      </c>
      <c r="N187" s="5"/>
      <c r="O187" s="5">
        <v>133</v>
      </c>
      <c r="P187" s="5"/>
      <c r="Q187" s="29"/>
      <c r="R187" s="29">
        <v>141</v>
      </c>
      <c r="S187" s="29"/>
      <c r="T187" s="29"/>
      <c r="U187" s="29">
        <v>147</v>
      </c>
      <c r="V187" s="29"/>
      <c r="W187" s="29">
        <v>158</v>
      </c>
      <c r="X187" s="29">
        <v>149</v>
      </c>
      <c r="Y187" s="29"/>
      <c r="Z187" s="29">
        <v>147</v>
      </c>
      <c r="AA187" s="29">
        <v>134</v>
      </c>
      <c r="AB187" s="29">
        <v>179</v>
      </c>
      <c r="AC187" s="29">
        <v>150</v>
      </c>
      <c r="AD187" s="29"/>
      <c r="AE187" s="17">
        <f t="shared" si="54"/>
        <v>1746</v>
      </c>
      <c r="AF187" s="68">
        <f t="shared" si="55"/>
        <v>145.5</v>
      </c>
      <c r="AG187">
        <f t="shared" si="38"/>
        <v>12</v>
      </c>
    </row>
    <row r="188" spans="1:34">
      <c r="A188" s="55" t="s">
        <v>18</v>
      </c>
      <c r="B188" s="58"/>
      <c r="C188" s="165"/>
      <c r="D188" s="4" t="s">
        <v>294</v>
      </c>
      <c r="E188" s="5"/>
      <c r="F188" s="5"/>
      <c r="G188" s="5"/>
      <c r="H188" s="5"/>
      <c r="I188" s="5"/>
      <c r="J188" s="5"/>
      <c r="K188" s="5">
        <v>143</v>
      </c>
      <c r="L188" s="5"/>
      <c r="M188" s="5"/>
      <c r="N188" s="5">
        <v>187</v>
      </c>
      <c r="O188" s="5"/>
      <c r="P188" s="5"/>
      <c r="Q188" s="29"/>
      <c r="R188" s="29"/>
      <c r="S188" s="29"/>
      <c r="T188" s="29"/>
      <c r="U188" s="29"/>
      <c r="V188" s="29"/>
      <c r="W188" s="29"/>
      <c r="X188" s="29">
        <v>127</v>
      </c>
      <c r="Y188" s="29"/>
      <c r="Z188" s="29"/>
      <c r="AA188" s="29"/>
      <c r="AB188" s="29"/>
      <c r="AC188" s="29"/>
      <c r="AD188" s="29"/>
      <c r="AE188" s="17">
        <f t="shared" si="54"/>
        <v>457</v>
      </c>
      <c r="AF188" s="68">
        <f t="shared" si="55"/>
        <v>152.33333333333334</v>
      </c>
      <c r="AG188">
        <f t="shared" si="38"/>
        <v>3</v>
      </c>
    </row>
    <row r="189" spans="1:34" ht="13.5" thickBot="1">
      <c r="A189" s="56" t="s">
        <v>19</v>
      </c>
      <c r="B189" s="58"/>
      <c r="C189" s="165"/>
      <c r="D189" s="8" t="s">
        <v>313</v>
      </c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29"/>
      <c r="R189" s="29"/>
      <c r="S189" s="29"/>
      <c r="T189" s="29"/>
      <c r="U189" s="29"/>
      <c r="V189" s="29">
        <v>135</v>
      </c>
      <c r="W189" s="29">
        <v>145</v>
      </c>
      <c r="X189" s="29">
        <v>119</v>
      </c>
      <c r="Y189" s="29">
        <v>136</v>
      </c>
      <c r="Z189" s="29">
        <v>153</v>
      </c>
      <c r="AA189" s="29">
        <v>171</v>
      </c>
      <c r="AB189" s="29">
        <v>164</v>
      </c>
      <c r="AC189" s="29">
        <v>142</v>
      </c>
      <c r="AD189" s="29">
        <v>159</v>
      </c>
      <c r="AE189" s="17">
        <f t="shared" si="54"/>
        <v>1324</v>
      </c>
      <c r="AF189" s="68">
        <f t="shared" si="55"/>
        <v>147.11111111111111</v>
      </c>
      <c r="AG189">
        <f t="shared" si="38"/>
        <v>9</v>
      </c>
    </row>
    <row r="190" spans="1:34" ht="13.5" thickBot="1">
      <c r="A190" s="56"/>
      <c r="B190" s="59"/>
      <c r="C190" s="165"/>
      <c r="D190" s="8" t="s">
        <v>6</v>
      </c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17">
        <f t="shared" ref="AE190" si="56">E190+F190+G190+H190+I190+J190+K190+L190+M190+N190+O190+P190+Q190</f>
        <v>0</v>
      </c>
      <c r="AF190" s="72"/>
      <c r="AG190">
        <f t="shared" si="38"/>
        <v>0</v>
      </c>
    </row>
    <row r="191" spans="1:34" ht="16.5" thickBot="1">
      <c r="C191" s="22"/>
      <c r="D191" s="66" t="s">
        <v>5</v>
      </c>
      <c r="E191" s="78">
        <f t="shared" ref="E191:AD191" si="57">SUM(E178:E190)</f>
        <v>849</v>
      </c>
      <c r="F191" s="78">
        <f t="shared" si="57"/>
        <v>818</v>
      </c>
      <c r="G191" s="78">
        <f t="shared" si="57"/>
        <v>911</v>
      </c>
      <c r="H191" s="78">
        <f t="shared" si="57"/>
        <v>847</v>
      </c>
      <c r="I191" s="78">
        <f t="shared" si="57"/>
        <v>924</v>
      </c>
      <c r="J191" s="78">
        <f t="shared" si="57"/>
        <v>820</v>
      </c>
      <c r="K191" s="78">
        <f t="shared" si="57"/>
        <v>878</v>
      </c>
      <c r="L191" s="78">
        <f t="shared" si="57"/>
        <v>916</v>
      </c>
      <c r="M191" s="78">
        <f t="shared" si="57"/>
        <v>858</v>
      </c>
      <c r="N191" s="78">
        <f t="shared" si="57"/>
        <v>951</v>
      </c>
      <c r="O191" s="78">
        <f t="shared" si="57"/>
        <v>885</v>
      </c>
      <c r="P191" s="78">
        <f t="shared" si="57"/>
        <v>953</v>
      </c>
      <c r="Q191" s="78">
        <f t="shared" si="57"/>
        <v>907</v>
      </c>
      <c r="R191" s="78">
        <f t="shared" si="57"/>
        <v>820</v>
      </c>
      <c r="S191" s="78">
        <f t="shared" si="57"/>
        <v>888</v>
      </c>
      <c r="T191" s="78">
        <f t="shared" si="57"/>
        <v>887</v>
      </c>
      <c r="U191" s="78">
        <f t="shared" si="57"/>
        <v>911</v>
      </c>
      <c r="V191" s="78">
        <f t="shared" si="57"/>
        <v>854</v>
      </c>
      <c r="W191" s="78">
        <f t="shared" si="57"/>
        <v>916</v>
      </c>
      <c r="X191" s="78">
        <f t="shared" si="57"/>
        <v>852</v>
      </c>
      <c r="Y191" s="78">
        <f t="shared" si="57"/>
        <v>900</v>
      </c>
      <c r="Z191" s="78">
        <f t="shared" si="57"/>
        <v>897</v>
      </c>
      <c r="AA191" s="78">
        <f t="shared" si="57"/>
        <v>929</v>
      </c>
      <c r="AB191" s="78">
        <f t="shared" si="57"/>
        <v>930</v>
      </c>
      <c r="AC191" s="78">
        <f t="shared" si="57"/>
        <v>914</v>
      </c>
      <c r="AD191" s="78">
        <f t="shared" si="57"/>
        <v>917</v>
      </c>
      <c r="AE191" s="79">
        <f>SUM(E191:AD191)</f>
        <v>23132</v>
      </c>
      <c r="AH191" s="65"/>
    </row>
    <row r="192" spans="1:34">
      <c r="A192" s="54" t="s">
        <v>8</v>
      </c>
      <c r="B192" s="57"/>
      <c r="C192" s="164" t="s">
        <v>148</v>
      </c>
      <c r="D192" s="2" t="s">
        <v>167</v>
      </c>
      <c r="E192" s="3">
        <v>87</v>
      </c>
      <c r="F192" s="3">
        <v>125</v>
      </c>
      <c r="G192" s="3"/>
      <c r="H192" s="3">
        <v>118</v>
      </c>
      <c r="I192" s="3">
        <v>124</v>
      </c>
      <c r="J192" s="3">
        <v>150</v>
      </c>
      <c r="K192" s="3">
        <v>139</v>
      </c>
      <c r="L192" s="3">
        <v>165</v>
      </c>
      <c r="M192" s="3">
        <v>158</v>
      </c>
      <c r="N192" s="3">
        <v>181</v>
      </c>
      <c r="O192" s="3">
        <v>125</v>
      </c>
      <c r="P192" s="3">
        <v>145</v>
      </c>
      <c r="Q192" s="28"/>
      <c r="R192" s="28">
        <v>142</v>
      </c>
      <c r="S192" s="28">
        <v>143</v>
      </c>
      <c r="T192" s="28">
        <v>134</v>
      </c>
      <c r="U192" s="28">
        <v>143</v>
      </c>
      <c r="V192" s="28">
        <v>148</v>
      </c>
      <c r="W192" s="28">
        <v>164</v>
      </c>
      <c r="X192" s="28">
        <v>162</v>
      </c>
      <c r="Y192" s="28">
        <v>155</v>
      </c>
      <c r="Z192" s="28">
        <v>148</v>
      </c>
      <c r="AA192" s="28">
        <v>145</v>
      </c>
      <c r="AB192" s="28">
        <v>153</v>
      </c>
      <c r="AC192" s="28">
        <v>146</v>
      </c>
      <c r="AD192" s="28">
        <v>143</v>
      </c>
      <c r="AE192" s="16">
        <f>E192+F192+G192+H192+I192+J192+K192+L192+M192+N192+O192+P192+Q192+R192+S192+T192+U192+V192+W192+X192+Y192+Z192+AA192+AB192+AC192+AD192</f>
        <v>3443</v>
      </c>
      <c r="AF192" s="67">
        <f>AE192/COUNTIF(E192:AD192,"&gt;0")</f>
        <v>143.45833333333334</v>
      </c>
      <c r="AG192">
        <f t="shared" si="38"/>
        <v>24</v>
      </c>
    </row>
    <row r="193" spans="1:34">
      <c r="A193" s="55" t="s">
        <v>9</v>
      </c>
      <c r="B193" s="58"/>
      <c r="C193" s="165"/>
      <c r="D193" s="4" t="s">
        <v>168</v>
      </c>
      <c r="E193" s="5">
        <v>132</v>
      </c>
      <c r="F193" s="5">
        <v>163</v>
      </c>
      <c r="G193" s="5">
        <v>120</v>
      </c>
      <c r="H193" s="5">
        <v>140</v>
      </c>
      <c r="I193" s="5">
        <v>136</v>
      </c>
      <c r="J193" s="5">
        <v>155</v>
      </c>
      <c r="K193" s="5">
        <v>170</v>
      </c>
      <c r="L193" s="5">
        <v>146</v>
      </c>
      <c r="M193" s="5">
        <v>151</v>
      </c>
      <c r="N193" s="5">
        <v>138</v>
      </c>
      <c r="O193" s="5"/>
      <c r="P193" s="5">
        <v>164</v>
      </c>
      <c r="Q193" s="29">
        <v>168</v>
      </c>
      <c r="R193" s="29">
        <v>157</v>
      </c>
      <c r="S193" s="29">
        <v>136</v>
      </c>
      <c r="T193" s="29">
        <v>171</v>
      </c>
      <c r="U193" s="29">
        <v>154</v>
      </c>
      <c r="V193" s="29">
        <v>153</v>
      </c>
      <c r="W193" s="29">
        <v>159</v>
      </c>
      <c r="X193" s="29">
        <v>176</v>
      </c>
      <c r="Y193" s="29">
        <v>160</v>
      </c>
      <c r="Z193" s="29">
        <v>148</v>
      </c>
      <c r="AA193" s="29">
        <v>160</v>
      </c>
      <c r="AB193" s="29">
        <v>170</v>
      </c>
      <c r="AC193" s="29">
        <v>156</v>
      </c>
      <c r="AD193" s="29">
        <v>173</v>
      </c>
      <c r="AE193" s="17">
        <f>E193+F193+G193+H193+I193+J193+K193+L193+M193+N193+O193+P193+Q193+R193+S193+T193+U193+V193+W193+X193+Y193+Z193+AA193+AB193+AC193+AD193</f>
        <v>3856</v>
      </c>
      <c r="AF193" s="68">
        <f>AE193/COUNTIF(E193:AD193,"&gt;0")</f>
        <v>154.24</v>
      </c>
      <c r="AG193">
        <f t="shared" si="38"/>
        <v>25</v>
      </c>
    </row>
    <row r="194" spans="1:34">
      <c r="A194" s="55" t="s">
        <v>10</v>
      </c>
      <c r="B194" s="58"/>
      <c r="C194" s="165"/>
      <c r="D194" s="4" t="s">
        <v>169</v>
      </c>
      <c r="E194" s="5">
        <v>113</v>
      </c>
      <c r="F194" s="85">
        <v>113</v>
      </c>
      <c r="G194" s="5"/>
      <c r="H194" s="5"/>
      <c r="I194" s="5"/>
      <c r="J194" s="5"/>
      <c r="K194" s="5"/>
      <c r="L194" s="85"/>
      <c r="M194" s="5"/>
      <c r="N194" s="5"/>
      <c r="O194" s="5">
        <v>89</v>
      </c>
      <c r="P194" s="5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17">
        <f t="shared" ref="AE194:AE203" si="58">E194+F194+G194+H194+I194+J194+K194+L194+M194+N194+O194+P194+Q194+R194+S194+T194+U194+V194+W194+X194+Y194+Z194+AA194+AB194+AC194+AD194</f>
        <v>315</v>
      </c>
      <c r="AF194" s="68">
        <f t="shared" ref="AF194:AF202" si="59">AE194/COUNTIF(E194:AD194,"&gt;0")</f>
        <v>105</v>
      </c>
      <c r="AG194">
        <f t="shared" si="38"/>
        <v>3</v>
      </c>
    </row>
    <row r="195" spans="1:34">
      <c r="A195" s="55" t="s">
        <v>11</v>
      </c>
      <c r="B195" s="58"/>
      <c r="C195" s="165"/>
      <c r="D195" s="4" t="s">
        <v>170</v>
      </c>
      <c r="E195" s="5">
        <v>134</v>
      </c>
      <c r="F195" s="85"/>
      <c r="G195" s="5">
        <v>137</v>
      </c>
      <c r="H195" s="5">
        <v>135</v>
      </c>
      <c r="I195" s="5"/>
      <c r="J195" s="5">
        <v>137</v>
      </c>
      <c r="K195" s="5">
        <v>157</v>
      </c>
      <c r="L195" s="5">
        <v>136</v>
      </c>
      <c r="M195" s="5">
        <v>134</v>
      </c>
      <c r="N195" s="5">
        <v>140</v>
      </c>
      <c r="O195" s="85">
        <v>131</v>
      </c>
      <c r="P195" s="5">
        <v>130</v>
      </c>
      <c r="Q195" s="29"/>
      <c r="R195" s="29">
        <v>131</v>
      </c>
      <c r="S195" s="29"/>
      <c r="T195" s="29"/>
      <c r="U195" s="29"/>
      <c r="V195" s="29"/>
      <c r="W195" s="29">
        <v>156</v>
      </c>
      <c r="X195" s="29"/>
      <c r="Y195" s="29">
        <v>127</v>
      </c>
      <c r="Z195" s="29"/>
      <c r="AA195" s="29">
        <v>129</v>
      </c>
      <c r="AB195" s="29">
        <v>157</v>
      </c>
      <c r="AC195" s="29">
        <v>145</v>
      </c>
      <c r="AD195" s="29">
        <v>133</v>
      </c>
      <c r="AE195" s="17">
        <f t="shared" si="58"/>
        <v>2349</v>
      </c>
      <c r="AF195" s="68">
        <f t="shared" si="59"/>
        <v>138.1764705882353</v>
      </c>
      <c r="AG195">
        <f t="shared" si="38"/>
        <v>17</v>
      </c>
    </row>
    <row r="196" spans="1:34">
      <c r="A196" s="55" t="s">
        <v>12</v>
      </c>
      <c r="B196" s="58"/>
      <c r="C196" s="165"/>
      <c r="D196" s="4" t="s">
        <v>171</v>
      </c>
      <c r="E196" s="5">
        <v>154</v>
      </c>
      <c r="F196" s="5">
        <v>165</v>
      </c>
      <c r="G196" s="5"/>
      <c r="H196" s="5"/>
      <c r="I196" s="5">
        <v>166</v>
      </c>
      <c r="J196" s="5">
        <v>159</v>
      </c>
      <c r="K196" s="5">
        <v>110</v>
      </c>
      <c r="L196" s="5"/>
      <c r="M196" s="5"/>
      <c r="N196" s="5"/>
      <c r="O196" s="5"/>
      <c r="P196" s="5"/>
      <c r="Q196" s="29"/>
      <c r="R196" s="29">
        <v>141</v>
      </c>
      <c r="S196" s="29">
        <v>147</v>
      </c>
      <c r="T196" s="29">
        <v>171</v>
      </c>
      <c r="U196" s="29">
        <v>177</v>
      </c>
      <c r="V196" s="29">
        <v>183</v>
      </c>
      <c r="W196" s="29">
        <v>164</v>
      </c>
      <c r="X196" s="29">
        <v>170</v>
      </c>
      <c r="Y196" s="29">
        <v>160</v>
      </c>
      <c r="Z196" s="29">
        <v>173</v>
      </c>
      <c r="AA196" s="29">
        <v>184</v>
      </c>
      <c r="AB196" s="29">
        <v>160</v>
      </c>
      <c r="AC196" s="29"/>
      <c r="AD196" s="29">
        <v>185</v>
      </c>
      <c r="AE196" s="17">
        <f t="shared" si="58"/>
        <v>2769</v>
      </c>
      <c r="AF196" s="68">
        <f t="shared" si="59"/>
        <v>162.88235294117646</v>
      </c>
      <c r="AG196">
        <f t="shared" si="38"/>
        <v>17</v>
      </c>
    </row>
    <row r="197" spans="1:34">
      <c r="A197" s="55" t="s">
        <v>13</v>
      </c>
      <c r="B197" s="58"/>
      <c r="C197" s="165"/>
      <c r="D197" s="4" t="s">
        <v>172</v>
      </c>
      <c r="E197" s="5">
        <v>152</v>
      </c>
      <c r="F197" s="5">
        <v>154</v>
      </c>
      <c r="G197" s="5">
        <v>138</v>
      </c>
      <c r="H197" s="5">
        <v>137</v>
      </c>
      <c r="I197" s="5">
        <v>149</v>
      </c>
      <c r="J197" s="5">
        <v>157</v>
      </c>
      <c r="K197" s="5">
        <v>158</v>
      </c>
      <c r="L197" s="5">
        <v>164</v>
      </c>
      <c r="M197" s="5">
        <v>162</v>
      </c>
      <c r="N197" s="5">
        <v>142</v>
      </c>
      <c r="O197" s="5">
        <v>189</v>
      </c>
      <c r="P197" s="5">
        <v>172</v>
      </c>
      <c r="Q197" s="29">
        <v>161</v>
      </c>
      <c r="R197" s="29"/>
      <c r="S197" s="29">
        <v>179</v>
      </c>
      <c r="T197" s="29">
        <v>189</v>
      </c>
      <c r="U197" s="29">
        <v>173</v>
      </c>
      <c r="V197" s="29">
        <v>151</v>
      </c>
      <c r="W197" s="29">
        <v>180</v>
      </c>
      <c r="X197" s="29">
        <v>149</v>
      </c>
      <c r="Y197" s="29">
        <v>163</v>
      </c>
      <c r="Z197" s="29">
        <v>175</v>
      </c>
      <c r="AA197" s="29">
        <v>201</v>
      </c>
      <c r="AB197" s="29"/>
      <c r="AC197" s="29">
        <v>145</v>
      </c>
      <c r="AD197" s="29">
        <v>179</v>
      </c>
      <c r="AE197" s="17">
        <f t="shared" si="58"/>
        <v>3919</v>
      </c>
      <c r="AF197" s="68">
        <f t="shared" si="59"/>
        <v>163.29166666666666</v>
      </c>
      <c r="AG197">
        <f t="shared" si="38"/>
        <v>24</v>
      </c>
    </row>
    <row r="198" spans="1:34">
      <c r="A198" s="55" t="s">
        <v>14</v>
      </c>
      <c r="B198" s="58"/>
      <c r="C198" s="165"/>
      <c r="D198" s="4" t="s">
        <v>249</v>
      </c>
      <c r="E198" s="5"/>
      <c r="F198" s="5">
        <v>149</v>
      </c>
      <c r="G198" s="5">
        <v>170</v>
      </c>
      <c r="H198" s="5">
        <v>160</v>
      </c>
      <c r="I198" s="5">
        <v>145</v>
      </c>
      <c r="J198" s="5">
        <v>152</v>
      </c>
      <c r="K198" s="5">
        <v>189</v>
      </c>
      <c r="L198" s="5">
        <v>162</v>
      </c>
      <c r="M198" s="5">
        <v>163</v>
      </c>
      <c r="N198" s="5">
        <v>149</v>
      </c>
      <c r="O198" s="5">
        <v>173</v>
      </c>
      <c r="P198" s="85">
        <v>147</v>
      </c>
      <c r="Q198" s="29">
        <v>116</v>
      </c>
      <c r="R198" s="29">
        <v>161</v>
      </c>
      <c r="S198" s="29">
        <v>150</v>
      </c>
      <c r="T198" s="29">
        <v>180</v>
      </c>
      <c r="U198" s="29">
        <v>145</v>
      </c>
      <c r="V198" s="29">
        <v>151</v>
      </c>
      <c r="W198" s="29">
        <v>172</v>
      </c>
      <c r="X198" s="29">
        <v>162</v>
      </c>
      <c r="Y198" s="29">
        <v>153</v>
      </c>
      <c r="Z198" s="29">
        <v>165</v>
      </c>
      <c r="AA198" s="29">
        <v>189</v>
      </c>
      <c r="AB198" s="29">
        <v>164</v>
      </c>
      <c r="AC198" s="29">
        <v>141</v>
      </c>
      <c r="AD198" s="29">
        <v>168</v>
      </c>
      <c r="AE198" s="17">
        <f t="shared" si="58"/>
        <v>3976</v>
      </c>
      <c r="AF198" s="68">
        <f t="shared" si="59"/>
        <v>159.04</v>
      </c>
      <c r="AG198">
        <f t="shared" ref="AG198:AG204" si="60">COUNTIF(E198:AD198,"&gt;0")</f>
        <v>25</v>
      </c>
    </row>
    <row r="199" spans="1:34">
      <c r="A199" s="55" t="s">
        <v>15</v>
      </c>
      <c r="B199" s="58"/>
      <c r="C199" s="165"/>
      <c r="D199" s="4" t="s">
        <v>285</v>
      </c>
      <c r="E199" s="5"/>
      <c r="F199" s="5"/>
      <c r="G199" s="5">
        <v>91</v>
      </c>
      <c r="H199" s="5"/>
      <c r="I199" s="5"/>
      <c r="J199" s="5"/>
      <c r="K199" s="5"/>
      <c r="L199" s="5"/>
      <c r="M199" s="5"/>
      <c r="N199" s="5"/>
      <c r="O199" s="5"/>
      <c r="P199" s="5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17">
        <f t="shared" si="58"/>
        <v>91</v>
      </c>
      <c r="AF199" s="68">
        <f t="shared" si="59"/>
        <v>91</v>
      </c>
      <c r="AG199">
        <f t="shared" si="60"/>
        <v>1</v>
      </c>
    </row>
    <row r="200" spans="1:34">
      <c r="A200" s="55" t="s">
        <v>16</v>
      </c>
      <c r="B200" s="58"/>
      <c r="C200" s="165"/>
      <c r="D200" s="4" t="s">
        <v>286</v>
      </c>
      <c r="E200" s="5"/>
      <c r="F200" s="5"/>
      <c r="G200" s="5">
        <v>131</v>
      </c>
      <c r="H200" s="5"/>
      <c r="I200" s="5"/>
      <c r="J200" s="5"/>
      <c r="K200" s="5"/>
      <c r="L200" s="5">
        <v>133</v>
      </c>
      <c r="M200" s="5">
        <v>146</v>
      </c>
      <c r="N200" s="5">
        <v>156</v>
      </c>
      <c r="O200" s="5"/>
      <c r="P200" s="5">
        <v>131</v>
      </c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17">
        <f t="shared" si="58"/>
        <v>697</v>
      </c>
      <c r="AF200" s="68">
        <f t="shared" si="59"/>
        <v>139.4</v>
      </c>
      <c r="AG200">
        <f t="shared" si="60"/>
        <v>5</v>
      </c>
    </row>
    <row r="201" spans="1:34">
      <c r="A201" s="55" t="s">
        <v>17</v>
      </c>
      <c r="B201" s="58"/>
      <c r="C201" s="165"/>
      <c r="D201" s="4" t="s">
        <v>300</v>
      </c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>
        <v>123</v>
      </c>
      <c r="P201" s="5"/>
      <c r="Q201" s="29">
        <v>112</v>
      </c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17">
        <f t="shared" si="58"/>
        <v>235</v>
      </c>
      <c r="AF201" s="68">
        <f t="shared" si="59"/>
        <v>117.5</v>
      </c>
      <c r="AG201">
        <f t="shared" si="60"/>
        <v>2</v>
      </c>
    </row>
    <row r="202" spans="1:34">
      <c r="A202" s="55" t="s">
        <v>18</v>
      </c>
      <c r="B202" s="58"/>
      <c r="C202" s="165"/>
      <c r="D202" s="4" t="s">
        <v>323</v>
      </c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29"/>
      <c r="R202" s="29">
        <v>135</v>
      </c>
      <c r="S202" s="29">
        <v>108</v>
      </c>
      <c r="T202" s="29">
        <v>165</v>
      </c>
      <c r="U202" s="29">
        <v>154</v>
      </c>
      <c r="V202" s="29">
        <v>148</v>
      </c>
      <c r="W202" s="29"/>
      <c r="X202" s="29">
        <v>147</v>
      </c>
      <c r="Y202" s="29"/>
      <c r="Z202" s="29">
        <v>162</v>
      </c>
      <c r="AA202" s="29"/>
      <c r="AB202" s="29">
        <v>136</v>
      </c>
      <c r="AC202" s="29">
        <v>154</v>
      </c>
      <c r="AD202" s="29"/>
      <c r="AE202" s="17">
        <f t="shared" si="58"/>
        <v>1309</v>
      </c>
      <c r="AF202" s="68">
        <f t="shared" si="59"/>
        <v>145.44444444444446</v>
      </c>
      <c r="AG202">
        <f t="shared" si="60"/>
        <v>9</v>
      </c>
    </row>
    <row r="203" spans="1:34" ht="13.5" thickBot="1">
      <c r="A203" s="56" t="s">
        <v>19</v>
      </c>
      <c r="B203" s="58"/>
      <c r="C203" s="165"/>
      <c r="D203" s="8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17">
        <f t="shared" si="58"/>
        <v>0</v>
      </c>
      <c r="AF203" s="68"/>
      <c r="AG203">
        <f t="shared" si="60"/>
        <v>0</v>
      </c>
    </row>
    <row r="204" spans="1:34" ht="13.5" thickBot="1">
      <c r="A204" s="56"/>
      <c r="B204" s="59"/>
      <c r="C204" s="165"/>
      <c r="D204" s="8" t="s">
        <v>6</v>
      </c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17">
        <f t="shared" ref="AE204" si="61">E204+F204+G204+H204+I204+J204+K204+L204+M204+N204+O204+P204+Q204</f>
        <v>0</v>
      </c>
      <c r="AF204" s="72"/>
      <c r="AG204">
        <f t="shared" si="60"/>
        <v>0</v>
      </c>
    </row>
    <row r="205" spans="1:34" ht="16.5" thickBot="1">
      <c r="C205" s="22"/>
      <c r="D205" s="66" t="s">
        <v>5</v>
      </c>
      <c r="E205" s="78">
        <f t="shared" ref="E205:AD205" si="62">SUM(E192:E204)</f>
        <v>772</v>
      </c>
      <c r="F205" s="78">
        <f t="shared" si="62"/>
        <v>869</v>
      </c>
      <c r="G205" s="78">
        <f t="shared" si="62"/>
        <v>787</v>
      </c>
      <c r="H205" s="78">
        <f t="shared" si="62"/>
        <v>690</v>
      </c>
      <c r="I205" s="78">
        <f t="shared" si="62"/>
        <v>720</v>
      </c>
      <c r="J205" s="78">
        <f t="shared" si="62"/>
        <v>910</v>
      </c>
      <c r="K205" s="78">
        <f t="shared" si="62"/>
        <v>923</v>
      </c>
      <c r="L205" s="78">
        <f t="shared" si="62"/>
        <v>906</v>
      </c>
      <c r="M205" s="78">
        <f t="shared" si="62"/>
        <v>914</v>
      </c>
      <c r="N205" s="78">
        <f t="shared" si="62"/>
        <v>906</v>
      </c>
      <c r="O205" s="78">
        <f t="shared" si="62"/>
        <v>830</v>
      </c>
      <c r="P205" s="78">
        <f t="shared" si="62"/>
        <v>889</v>
      </c>
      <c r="Q205" s="78">
        <f t="shared" si="62"/>
        <v>557</v>
      </c>
      <c r="R205" s="78">
        <f t="shared" si="62"/>
        <v>867</v>
      </c>
      <c r="S205" s="78">
        <f t="shared" si="62"/>
        <v>863</v>
      </c>
      <c r="T205" s="78">
        <f t="shared" si="62"/>
        <v>1010</v>
      </c>
      <c r="U205" s="78">
        <f t="shared" si="62"/>
        <v>946</v>
      </c>
      <c r="V205" s="78">
        <f t="shared" si="62"/>
        <v>934</v>
      </c>
      <c r="W205" s="78">
        <f t="shared" si="62"/>
        <v>995</v>
      </c>
      <c r="X205" s="78">
        <f t="shared" si="62"/>
        <v>966</v>
      </c>
      <c r="Y205" s="78">
        <f t="shared" si="62"/>
        <v>918</v>
      </c>
      <c r="Z205" s="78">
        <f t="shared" si="62"/>
        <v>971</v>
      </c>
      <c r="AA205" s="78">
        <f t="shared" si="62"/>
        <v>1008</v>
      </c>
      <c r="AB205" s="78">
        <f t="shared" si="62"/>
        <v>940</v>
      </c>
      <c r="AC205" s="78">
        <f t="shared" si="62"/>
        <v>887</v>
      </c>
      <c r="AD205" s="78">
        <f t="shared" si="62"/>
        <v>981</v>
      </c>
      <c r="AE205" s="79">
        <f>SUM(E205:AD205)</f>
        <v>22959</v>
      </c>
      <c r="AG205" s="82"/>
      <c r="AH205" s="65"/>
    </row>
  </sheetData>
  <mergeCells count="15">
    <mergeCell ref="C192:C204"/>
    <mergeCell ref="D2:AE2"/>
    <mergeCell ref="C34:C45"/>
    <mergeCell ref="C150:C162"/>
    <mergeCell ref="C20:C32"/>
    <mergeCell ref="C61:C73"/>
    <mergeCell ref="C90:C101"/>
    <mergeCell ref="C105:C116"/>
    <mergeCell ref="C47:C57"/>
    <mergeCell ref="C6:C18"/>
    <mergeCell ref="C178:C190"/>
    <mergeCell ref="C164:C176"/>
    <mergeCell ref="C75:C88"/>
    <mergeCell ref="C134:C146"/>
    <mergeCell ref="C119:C131"/>
  </mergeCells>
  <phoneticPr fontId="0" type="noConversion"/>
  <pageMargins left="0.19685039370078741" right="0.19685039370078741" top="0.59055118110236227" bottom="0.19685039370078741" header="0.19685039370078741" footer="0.51181102362204722"/>
  <pageSetup paperSize="9" scale="73" orientation="landscape" horizontalDpi="4294967293" r:id="rId1"/>
  <headerFooter alignWithMargins="0">
    <oddHeader xml:space="preserve">&amp;C&amp;"Book Antiqua,Félkövér"&amp;14Városi tekebajnokság 2012/2013.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EGYÉNI</vt:lpstr>
      <vt:lpstr>2018. CSAPAT</vt:lpstr>
    </vt:vector>
  </TitlesOfParts>
  <Company>Répcelak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Sportpálya;Gallen Ervin</dc:creator>
  <cp:lastModifiedBy>Zoldfa</cp:lastModifiedBy>
  <cp:lastPrinted>2019-04-13T15:56:27Z</cp:lastPrinted>
  <dcterms:created xsi:type="dcterms:W3CDTF">2005-11-25T17:18:26Z</dcterms:created>
  <dcterms:modified xsi:type="dcterms:W3CDTF">2019-04-13T16:00:37Z</dcterms:modified>
</cp:coreProperties>
</file>